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ivided Nests MS and Data\transfer_github\"/>
    </mc:Choice>
  </mc:AlternateContent>
  <bookViews>
    <workbookView xWindow="28680" yWindow="-120" windowWidth="38640" windowHeight="21240" activeTab="7"/>
  </bookViews>
  <sheets>
    <sheet name="prop_eggsgrav" sheetId="5" r:id="rId1"/>
    <sheet name="genetics" sheetId="7" r:id="rId2"/>
    <sheet name="Sheet1" sheetId="9" r:id="rId3"/>
    <sheet name="Sheet2" sheetId="8" r:id="rId4"/>
    <sheet name="2021_raw" sheetId="3" r:id="rId5"/>
    <sheet name="2022_raw" sheetId="4" r:id="rId6"/>
    <sheet name="sheet4" sheetId="6" r:id="rId7"/>
    <sheet name="genetics_analysis" sheetId="10" r:id="rId8"/>
  </sheets>
  <definedNames>
    <definedName name="_xlnm._FilterDatabase" localSheetId="1" hidden="1">genetics!$A$1:$P$992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21" i="10" l="1"/>
  <c r="AA121" i="10"/>
  <c r="Z121" i="10"/>
  <c r="Y121" i="10"/>
  <c r="R121" i="10"/>
  <c r="Q121" i="10"/>
  <c r="W121" i="10" s="1"/>
  <c r="X121" i="10" s="1"/>
  <c r="AC120" i="10"/>
  <c r="AB120" i="10"/>
  <c r="AA120" i="10"/>
  <c r="Z120" i="10"/>
  <c r="Y120" i="10"/>
  <c r="R120" i="10"/>
  <c r="Q120" i="10"/>
  <c r="W120" i="10" s="1"/>
  <c r="X120" i="10" s="1"/>
  <c r="S120" i="10" s="1"/>
  <c r="T120" i="10" s="1"/>
  <c r="AB119" i="10"/>
  <c r="AA119" i="10"/>
  <c r="Z119" i="10"/>
  <c r="Y119" i="10"/>
  <c r="AC119" i="10" s="1"/>
  <c r="R119" i="10"/>
  <c r="Q119" i="10"/>
  <c r="W119" i="10" s="1"/>
  <c r="X119" i="10" s="1"/>
  <c r="AB118" i="10"/>
  <c r="AA118" i="10"/>
  <c r="Z118" i="10"/>
  <c r="Y118" i="10"/>
  <c r="AC118" i="10" s="1"/>
  <c r="R118" i="10"/>
  <c r="Q118" i="10"/>
  <c r="W118" i="10" s="1"/>
  <c r="X118" i="10" s="1"/>
  <c r="AC117" i="10"/>
  <c r="AB117" i="10"/>
  <c r="AA117" i="10"/>
  <c r="Z117" i="10"/>
  <c r="Y117" i="10"/>
  <c r="R117" i="10"/>
  <c r="Q117" i="10"/>
  <c r="W117" i="10" s="1"/>
  <c r="X117" i="10" s="1"/>
  <c r="AC116" i="10"/>
  <c r="AB116" i="10"/>
  <c r="AA116" i="10"/>
  <c r="Z116" i="10"/>
  <c r="Y116" i="10"/>
  <c r="R116" i="10"/>
  <c r="Q116" i="10"/>
  <c r="W116" i="10" s="1"/>
  <c r="X116" i="10" s="1"/>
  <c r="S119" i="10" s="1"/>
  <c r="T119" i="10" s="1"/>
  <c r="AB115" i="10"/>
  <c r="AA115" i="10"/>
  <c r="Z115" i="10"/>
  <c r="Y115" i="10"/>
  <c r="AC115" i="10" s="1"/>
  <c r="R115" i="10"/>
  <c r="Q115" i="10"/>
  <c r="W115" i="10" s="1"/>
  <c r="X115" i="10" s="1"/>
  <c r="AB114" i="10"/>
  <c r="AA114" i="10"/>
  <c r="Z114" i="10"/>
  <c r="Y114" i="10"/>
  <c r="AC114" i="10" s="1"/>
  <c r="R114" i="10"/>
  <c r="Q114" i="10"/>
  <c r="W114" i="10" s="1"/>
  <c r="X114" i="10" s="1"/>
  <c r="AC113" i="10"/>
  <c r="AB113" i="10"/>
  <c r="AA113" i="10"/>
  <c r="Z113" i="10"/>
  <c r="Y113" i="10"/>
  <c r="R113" i="10"/>
  <c r="Q113" i="10"/>
  <c r="W113" i="10" s="1"/>
  <c r="X113" i="10" s="1"/>
  <c r="AC112" i="10"/>
  <c r="AB112" i="10"/>
  <c r="AA112" i="10"/>
  <c r="Z112" i="10"/>
  <c r="Y112" i="10"/>
  <c r="R112" i="10"/>
  <c r="Q112" i="10"/>
  <c r="W112" i="10" s="1"/>
  <c r="X112" i="10" s="1"/>
  <c r="AB111" i="10"/>
  <c r="AA111" i="10"/>
  <c r="Z111" i="10"/>
  <c r="Y111" i="10"/>
  <c r="AC111" i="10" s="1"/>
  <c r="R111" i="10"/>
  <c r="Q111" i="10"/>
  <c r="W111" i="10" s="1"/>
  <c r="X111" i="10" s="1"/>
  <c r="AB110" i="10"/>
  <c r="AA110" i="10"/>
  <c r="Z110" i="10"/>
  <c r="Y110" i="10"/>
  <c r="AC110" i="10" s="1"/>
  <c r="R110" i="10"/>
  <c r="Q110" i="10"/>
  <c r="W110" i="10" s="1"/>
  <c r="AC109" i="10"/>
  <c r="AB109" i="10"/>
  <c r="AA109" i="10"/>
  <c r="Z109" i="10"/>
  <c r="Y109" i="10"/>
  <c r="R109" i="10"/>
  <c r="Q109" i="10"/>
  <c r="W109" i="10" s="1"/>
  <c r="X109" i="10" s="1"/>
  <c r="AC108" i="10"/>
  <c r="AB108" i="10"/>
  <c r="AA108" i="10"/>
  <c r="Z108" i="10"/>
  <c r="Y108" i="10"/>
  <c r="R108" i="10"/>
  <c r="Q108" i="10"/>
  <c r="W108" i="10" s="1"/>
  <c r="X108" i="10" s="1"/>
  <c r="AB107" i="10"/>
  <c r="AA107" i="10"/>
  <c r="Z107" i="10"/>
  <c r="Y107" i="10"/>
  <c r="AC107" i="10" s="1"/>
  <c r="R107" i="10"/>
  <c r="Q107" i="10"/>
  <c r="W107" i="10" s="1"/>
  <c r="X107" i="10" s="1"/>
  <c r="AB106" i="10"/>
  <c r="AA106" i="10"/>
  <c r="Z106" i="10"/>
  <c r="Y106" i="10"/>
  <c r="AC106" i="10" s="1"/>
  <c r="R106" i="10"/>
  <c r="Q106" i="10"/>
  <c r="W106" i="10" s="1"/>
  <c r="AC105" i="10"/>
  <c r="AB105" i="10"/>
  <c r="AA105" i="10"/>
  <c r="Z105" i="10"/>
  <c r="Y105" i="10"/>
  <c r="R105" i="10"/>
  <c r="Q105" i="10"/>
  <c r="W105" i="10" s="1"/>
  <c r="X105" i="10" s="1"/>
  <c r="AC104" i="10"/>
  <c r="AB104" i="10"/>
  <c r="AA104" i="10"/>
  <c r="Z104" i="10"/>
  <c r="Y104" i="10"/>
  <c r="R104" i="10"/>
  <c r="Q104" i="10"/>
  <c r="W104" i="10" s="1"/>
  <c r="X104" i="10" s="1"/>
  <c r="AB103" i="10"/>
  <c r="AA103" i="10"/>
  <c r="Z103" i="10"/>
  <c r="Y103" i="10"/>
  <c r="AC103" i="10" s="1"/>
  <c r="R103" i="10"/>
  <c r="Q103" i="10"/>
  <c r="W103" i="10" s="1"/>
  <c r="X103" i="10" s="1"/>
  <c r="AB102" i="10"/>
  <c r="AA102" i="10"/>
  <c r="Z102" i="10"/>
  <c r="Y102" i="10"/>
  <c r="AC102" i="10" s="1"/>
  <c r="R102" i="10"/>
  <c r="Q102" i="10"/>
  <c r="W102" i="10" s="1"/>
  <c r="AC101" i="10"/>
  <c r="AB101" i="10"/>
  <c r="AA101" i="10"/>
  <c r="Z101" i="10"/>
  <c r="Y101" i="10"/>
  <c r="R101" i="10"/>
  <c r="Q101" i="10"/>
  <c r="W101" i="10" s="1"/>
  <c r="X101" i="10" s="1"/>
  <c r="AC100" i="10"/>
  <c r="AB100" i="10"/>
  <c r="AA100" i="10"/>
  <c r="Z100" i="10"/>
  <c r="Y100" i="10"/>
  <c r="R100" i="10"/>
  <c r="Q100" i="10"/>
  <c r="W100" i="10" s="1"/>
  <c r="X100" i="10" s="1"/>
  <c r="AB99" i="10"/>
  <c r="AA99" i="10"/>
  <c r="Z99" i="10"/>
  <c r="Y99" i="10"/>
  <c r="AC99" i="10" s="1"/>
  <c r="R99" i="10"/>
  <c r="Q99" i="10"/>
  <c r="W99" i="10" s="1"/>
  <c r="X99" i="10" s="1"/>
  <c r="AB98" i="10"/>
  <c r="AA98" i="10"/>
  <c r="Z98" i="10"/>
  <c r="Y98" i="10"/>
  <c r="AC98" i="10" s="1"/>
  <c r="R98" i="10"/>
  <c r="Q98" i="10"/>
  <c r="W98" i="10" s="1"/>
  <c r="AC97" i="10"/>
  <c r="AB97" i="10"/>
  <c r="AA97" i="10"/>
  <c r="Z97" i="10"/>
  <c r="Y97" i="10"/>
  <c r="R97" i="10"/>
  <c r="Q97" i="10"/>
  <c r="W97" i="10" s="1"/>
  <c r="X97" i="10" s="1"/>
  <c r="AC96" i="10"/>
  <c r="AB96" i="10"/>
  <c r="AA96" i="10"/>
  <c r="Z96" i="10"/>
  <c r="Y96" i="10"/>
  <c r="R96" i="10"/>
  <c r="Q96" i="10"/>
  <c r="W96" i="10" s="1"/>
  <c r="X96" i="10" s="1"/>
  <c r="AB95" i="10"/>
  <c r="AA95" i="10"/>
  <c r="Z95" i="10"/>
  <c r="Y95" i="10"/>
  <c r="AC95" i="10" s="1"/>
  <c r="R95" i="10"/>
  <c r="Q95" i="10"/>
  <c r="W95" i="10" s="1"/>
  <c r="X95" i="10" s="1"/>
  <c r="AB94" i="10"/>
  <c r="AA94" i="10"/>
  <c r="Z94" i="10"/>
  <c r="Y94" i="10"/>
  <c r="AC94" i="10" s="1"/>
  <c r="R94" i="10"/>
  <c r="Q94" i="10"/>
  <c r="W94" i="10" s="1"/>
  <c r="AC93" i="10"/>
  <c r="AB93" i="10"/>
  <c r="AA93" i="10"/>
  <c r="Z93" i="10"/>
  <c r="Y93" i="10"/>
  <c r="R93" i="10"/>
  <c r="Q93" i="10"/>
  <c r="W93" i="10" s="1"/>
  <c r="X93" i="10" s="1"/>
  <c r="AC92" i="10"/>
  <c r="AB92" i="10"/>
  <c r="AA92" i="10"/>
  <c r="Z92" i="10"/>
  <c r="Y92" i="10"/>
  <c r="R92" i="10"/>
  <c r="Q92" i="10"/>
  <c r="W92" i="10" s="1"/>
  <c r="X92" i="10" s="1"/>
  <c r="AB91" i="10"/>
  <c r="AA91" i="10"/>
  <c r="Z91" i="10"/>
  <c r="Y91" i="10"/>
  <c r="AC91" i="10" s="1"/>
  <c r="R91" i="10"/>
  <c r="Q91" i="10"/>
  <c r="W91" i="10" s="1"/>
  <c r="X91" i="10" s="1"/>
  <c r="AB90" i="10"/>
  <c r="AA90" i="10"/>
  <c r="Z90" i="10"/>
  <c r="Y90" i="10"/>
  <c r="AC90" i="10" s="1"/>
  <c r="R90" i="10"/>
  <c r="Q90" i="10"/>
  <c r="W90" i="10" s="1"/>
  <c r="AC89" i="10"/>
  <c r="AB89" i="10"/>
  <c r="AA89" i="10"/>
  <c r="Z89" i="10"/>
  <c r="Y89" i="10"/>
  <c r="R89" i="10"/>
  <c r="Q89" i="10"/>
  <c r="W89" i="10" s="1"/>
  <c r="X89" i="10" s="1"/>
  <c r="AC88" i="10"/>
  <c r="AB88" i="10"/>
  <c r="AA88" i="10"/>
  <c r="Z88" i="10"/>
  <c r="Y88" i="10"/>
  <c r="R88" i="10"/>
  <c r="Q88" i="10"/>
  <c r="W88" i="10" s="1"/>
  <c r="X88" i="10" s="1"/>
  <c r="AB87" i="10"/>
  <c r="AA87" i="10"/>
  <c r="Z87" i="10"/>
  <c r="Y87" i="10"/>
  <c r="AC87" i="10" s="1"/>
  <c r="R87" i="10"/>
  <c r="Q87" i="10"/>
  <c r="W87" i="10" s="1"/>
  <c r="X87" i="10" s="1"/>
  <c r="AB86" i="10"/>
  <c r="AA86" i="10"/>
  <c r="Z86" i="10"/>
  <c r="Y86" i="10"/>
  <c r="AC86" i="10" s="1"/>
  <c r="R86" i="10"/>
  <c r="Q86" i="10"/>
  <c r="W86" i="10" s="1"/>
  <c r="AC85" i="10"/>
  <c r="AB85" i="10"/>
  <c r="AA85" i="10"/>
  <c r="Z85" i="10"/>
  <c r="Y85" i="10"/>
  <c r="R85" i="10"/>
  <c r="Q85" i="10"/>
  <c r="W85" i="10" s="1"/>
  <c r="X85" i="10" s="1"/>
  <c r="AC84" i="10"/>
  <c r="AB84" i="10"/>
  <c r="AA84" i="10"/>
  <c r="Z84" i="10"/>
  <c r="Y84" i="10"/>
  <c r="R84" i="10"/>
  <c r="Q84" i="10"/>
  <c r="W84" i="10" s="1"/>
  <c r="X84" i="10" s="1"/>
  <c r="AB83" i="10"/>
  <c r="AA83" i="10"/>
  <c r="Z83" i="10"/>
  <c r="Y83" i="10"/>
  <c r="AC83" i="10" s="1"/>
  <c r="R83" i="10"/>
  <c r="Q83" i="10"/>
  <c r="W83" i="10" s="1"/>
  <c r="X83" i="10" s="1"/>
  <c r="AB82" i="10"/>
  <c r="AA82" i="10"/>
  <c r="Z82" i="10"/>
  <c r="Y82" i="10"/>
  <c r="AC82" i="10" s="1"/>
  <c r="R82" i="10"/>
  <c r="Q82" i="10"/>
  <c r="W82" i="10" s="1"/>
  <c r="AC81" i="10"/>
  <c r="AB81" i="10"/>
  <c r="AA81" i="10"/>
  <c r="Z81" i="10"/>
  <c r="Y81" i="10"/>
  <c r="R81" i="10"/>
  <c r="Q81" i="10"/>
  <c r="W81" i="10" s="1"/>
  <c r="X81" i="10" s="1"/>
  <c r="AC80" i="10"/>
  <c r="AB80" i="10"/>
  <c r="AA80" i="10"/>
  <c r="Z80" i="10"/>
  <c r="Y80" i="10"/>
  <c r="R80" i="10"/>
  <c r="Q80" i="10"/>
  <c r="W80" i="10" s="1"/>
  <c r="X80" i="10" s="1"/>
  <c r="AB79" i="10"/>
  <c r="AA79" i="10"/>
  <c r="Z79" i="10"/>
  <c r="Y79" i="10"/>
  <c r="AC79" i="10" s="1"/>
  <c r="W79" i="10"/>
  <c r="X79" i="10" s="1"/>
  <c r="R79" i="10"/>
  <c r="Q79" i="10"/>
  <c r="AG78" i="10"/>
  <c r="AE78" i="10"/>
  <c r="AB78" i="10"/>
  <c r="AA78" i="10"/>
  <c r="Z78" i="10"/>
  <c r="Y78" i="10"/>
  <c r="AC78" i="10" s="1"/>
  <c r="W78" i="10"/>
  <c r="X78" i="10" s="1"/>
  <c r="R78" i="10"/>
  <c r="Q78" i="10"/>
  <c r="AG77" i="10"/>
  <c r="AB77" i="10"/>
  <c r="AA77" i="10"/>
  <c r="Z77" i="10"/>
  <c r="Y77" i="10"/>
  <c r="AC77" i="10" s="1"/>
  <c r="AE77" i="10" s="1"/>
  <c r="W77" i="10"/>
  <c r="X77" i="10" s="1"/>
  <c r="R77" i="10"/>
  <c r="Q77" i="10"/>
  <c r="AE76" i="10"/>
  <c r="AB76" i="10"/>
  <c r="AA76" i="10"/>
  <c r="Z76" i="10"/>
  <c r="Y76" i="10"/>
  <c r="AC76" i="10" s="1"/>
  <c r="AG76" i="10" s="1"/>
  <c r="W76" i="10"/>
  <c r="X76" i="10" s="1"/>
  <c r="R76" i="10"/>
  <c r="Q76" i="10"/>
  <c r="AG75" i="10"/>
  <c r="AE75" i="10"/>
  <c r="AB75" i="10"/>
  <c r="AA75" i="10"/>
  <c r="Z75" i="10"/>
  <c r="Y75" i="10"/>
  <c r="AC75" i="10" s="1"/>
  <c r="W75" i="10"/>
  <c r="X75" i="10" s="1"/>
  <c r="S75" i="10" s="1"/>
  <c r="T75" i="10" s="1"/>
  <c r="R75" i="10"/>
  <c r="Q75" i="10"/>
  <c r="AB74" i="10"/>
  <c r="AA74" i="10"/>
  <c r="Z74" i="10"/>
  <c r="Y74" i="10"/>
  <c r="AC74" i="10" s="1"/>
  <c r="W74" i="10"/>
  <c r="X74" i="10" s="1"/>
  <c r="R74" i="10"/>
  <c r="Q74" i="10"/>
  <c r="AG73" i="10"/>
  <c r="AE73" i="10"/>
  <c r="AB73" i="10"/>
  <c r="AA73" i="10"/>
  <c r="Z73" i="10"/>
  <c r="Y73" i="10"/>
  <c r="AC73" i="10" s="1"/>
  <c r="W73" i="10"/>
  <c r="X73" i="10" s="1"/>
  <c r="S73" i="10" s="1"/>
  <c r="T73" i="10" s="1"/>
  <c r="R73" i="10"/>
  <c r="Q73" i="10"/>
  <c r="AB72" i="10"/>
  <c r="AA72" i="10"/>
  <c r="Z72" i="10"/>
  <c r="Y72" i="10"/>
  <c r="AC72" i="10" s="1"/>
  <c r="W72" i="10"/>
  <c r="X72" i="10" s="1"/>
  <c r="R72" i="10"/>
  <c r="Q72" i="10"/>
  <c r="AB71" i="10"/>
  <c r="AA71" i="10"/>
  <c r="Z71" i="10"/>
  <c r="Y71" i="10"/>
  <c r="AC71" i="10" s="1"/>
  <c r="AG71" i="10" s="1"/>
  <c r="W71" i="10"/>
  <c r="X71" i="10" s="1"/>
  <c r="R71" i="10"/>
  <c r="Q71" i="10"/>
  <c r="AG70" i="10"/>
  <c r="AE70" i="10"/>
  <c r="AB70" i="10"/>
  <c r="AA70" i="10"/>
  <c r="Z70" i="10"/>
  <c r="Y70" i="10"/>
  <c r="AC70" i="10" s="1"/>
  <c r="W70" i="10"/>
  <c r="X70" i="10" s="1"/>
  <c r="R70" i="10"/>
  <c r="Q70" i="10"/>
  <c r="AG69" i="10"/>
  <c r="AB69" i="10"/>
  <c r="AA69" i="10"/>
  <c r="Z69" i="10"/>
  <c r="Y69" i="10"/>
  <c r="AC69" i="10" s="1"/>
  <c r="AE69" i="10" s="1"/>
  <c r="W69" i="10"/>
  <c r="X69" i="10" s="1"/>
  <c r="R69" i="10"/>
  <c r="Q69" i="10"/>
  <c r="AE68" i="10"/>
  <c r="AB68" i="10"/>
  <c r="AA68" i="10"/>
  <c r="Z68" i="10"/>
  <c r="Y68" i="10"/>
  <c r="AC68" i="10" s="1"/>
  <c r="AG68" i="10" s="1"/>
  <c r="W68" i="10"/>
  <c r="X68" i="10" s="1"/>
  <c r="S68" i="10"/>
  <c r="T68" i="10" s="1"/>
  <c r="R68" i="10"/>
  <c r="Q68" i="10"/>
  <c r="AB67" i="10"/>
  <c r="AA67" i="10"/>
  <c r="Z67" i="10"/>
  <c r="Y67" i="10"/>
  <c r="AC67" i="10" s="1"/>
  <c r="R67" i="10"/>
  <c r="Q67" i="10"/>
  <c r="W67" i="10" s="1"/>
  <c r="X67" i="10" s="1"/>
  <c r="AB66" i="10"/>
  <c r="AA66" i="10"/>
  <c r="Z66" i="10"/>
  <c r="Y66" i="10"/>
  <c r="AC66" i="10" s="1"/>
  <c r="W66" i="10"/>
  <c r="X66" i="10" s="1"/>
  <c r="R66" i="10"/>
  <c r="Q66" i="10"/>
  <c r="AG65" i="10"/>
  <c r="AE65" i="10"/>
  <c r="AB65" i="10"/>
  <c r="AA65" i="10"/>
  <c r="Z65" i="10"/>
  <c r="Y65" i="10"/>
  <c r="AC65" i="10" s="1"/>
  <c r="R65" i="10"/>
  <c r="Q65" i="10"/>
  <c r="W65" i="10" s="1"/>
  <c r="X65" i="10" s="1"/>
  <c r="S65" i="10" s="1"/>
  <c r="T65" i="10" s="1"/>
  <c r="AB64" i="10"/>
  <c r="AA64" i="10"/>
  <c r="Z64" i="10"/>
  <c r="Y64" i="10"/>
  <c r="R64" i="10"/>
  <c r="Q64" i="10"/>
  <c r="W64" i="10" s="1"/>
  <c r="X64" i="10" s="1"/>
  <c r="AB63" i="10"/>
  <c r="AA63" i="10"/>
  <c r="Z63" i="10"/>
  <c r="Y63" i="10"/>
  <c r="AC63" i="10" s="1"/>
  <c r="R63" i="10"/>
  <c r="Q63" i="10"/>
  <c r="W63" i="10" s="1"/>
  <c r="X63" i="10" s="1"/>
  <c r="AB62" i="10"/>
  <c r="AA62" i="10"/>
  <c r="Z62" i="10"/>
  <c r="Y62" i="10"/>
  <c r="AC62" i="10" s="1"/>
  <c r="W62" i="10"/>
  <c r="X62" i="10" s="1"/>
  <c r="R62" i="10"/>
  <c r="Q62" i="10"/>
  <c r="AG61" i="10"/>
  <c r="AE61" i="10"/>
  <c r="AB61" i="10"/>
  <c r="AA61" i="10"/>
  <c r="Z61" i="10"/>
  <c r="Y61" i="10"/>
  <c r="AC61" i="10" s="1"/>
  <c r="R61" i="10"/>
  <c r="Q61" i="10"/>
  <c r="W61" i="10" s="1"/>
  <c r="X61" i="10" s="1"/>
  <c r="P61" i="10"/>
  <c r="O61" i="10"/>
  <c r="AB60" i="10"/>
  <c r="AA60" i="10"/>
  <c r="Z60" i="10"/>
  <c r="Y60" i="10"/>
  <c r="AC60" i="10" s="1"/>
  <c r="R60" i="10"/>
  <c r="Q60" i="10"/>
  <c r="W60" i="10" s="1"/>
  <c r="X60" i="10" s="1"/>
  <c r="P60" i="10"/>
  <c r="O60" i="10"/>
  <c r="AE59" i="10"/>
  <c r="AD59" i="10"/>
  <c r="AC59" i="10"/>
  <c r="AG59" i="10" s="1"/>
  <c r="AB59" i="10"/>
  <c r="AA59" i="10"/>
  <c r="Z59" i="10"/>
  <c r="Y59" i="10"/>
  <c r="W59" i="10"/>
  <c r="X59" i="10" s="1"/>
  <c r="R59" i="10"/>
  <c r="Q59" i="10"/>
  <c r="P59" i="10"/>
  <c r="O59" i="10"/>
  <c r="AB58" i="10"/>
  <c r="AA58" i="10"/>
  <c r="Z58" i="10"/>
  <c r="Y58" i="10"/>
  <c r="AC58" i="10" s="1"/>
  <c r="W58" i="10"/>
  <c r="X58" i="10" s="1"/>
  <c r="R58" i="10"/>
  <c r="Q58" i="10"/>
  <c r="P58" i="10"/>
  <c r="O58" i="10"/>
  <c r="AB57" i="10"/>
  <c r="AA57" i="10"/>
  <c r="Z57" i="10"/>
  <c r="Y57" i="10"/>
  <c r="W57" i="10"/>
  <c r="R57" i="10"/>
  <c r="Q57" i="10"/>
  <c r="P57" i="10"/>
  <c r="O57" i="10"/>
  <c r="AB56" i="10"/>
  <c r="AA56" i="10"/>
  <c r="Z56" i="10"/>
  <c r="Y56" i="10"/>
  <c r="AC56" i="10" s="1"/>
  <c r="R56" i="10"/>
  <c r="Q56" i="10"/>
  <c r="W56" i="10" s="1"/>
  <c r="X56" i="10" s="1"/>
  <c r="P56" i="10"/>
  <c r="O56" i="10"/>
  <c r="AF55" i="10"/>
  <c r="AE55" i="10"/>
  <c r="AD55" i="10"/>
  <c r="AC55" i="10"/>
  <c r="AG55" i="10" s="1"/>
  <c r="AB55" i="10"/>
  <c r="AA55" i="10"/>
  <c r="Z55" i="10"/>
  <c r="Y55" i="10"/>
  <c r="X55" i="10"/>
  <c r="W55" i="10"/>
  <c r="R55" i="10"/>
  <c r="Q55" i="10"/>
  <c r="P55" i="10"/>
  <c r="O55" i="10"/>
  <c r="AB54" i="10"/>
  <c r="AA54" i="10"/>
  <c r="Z54" i="10"/>
  <c r="Y54" i="10"/>
  <c r="AC54" i="10" s="1"/>
  <c r="X54" i="10"/>
  <c r="W54" i="10"/>
  <c r="R54" i="10"/>
  <c r="Q54" i="10"/>
  <c r="P54" i="10"/>
  <c r="O54" i="10"/>
  <c r="AB53" i="10"/>
  <c r="AA53" i="10"/>
  <c r="Z53" i="10"/>
  <c r="Y53" i="10"/>
  <c r="R53" i="10"/>
  <c r="Q53" i="10"/>
  <c r="W53" i="10" s="1"/>
  <c r="X53" i="10" s="1"/>
  <c r="S53" i="10" s="1"/>
  <c r="T53" i="10" s="1"/>
  <c r="P53" i="10"/>
  <c r="O53" i="10"/>
  <c r="AB52" i="10"/>
  <c r="AA52" i="10"/>
  <c r="Z52" i="10"/>
  <c r="Y52" i="10"/>
  <c r="AC52" i="10" s="1"/>
  <c r="R52" i="10"/>
  <c r="Q52" i="10"/>
  <c r="W52" i="10" s="1"/>
  <c r="X52" i="10" s="1"/>
  <c r="S52" i="10" s="1"/>
  <c r="T52" i="10" s="1"/>
  <c r="P52" i="10"/>
  <c r="O52" i="10"/>
  <c r="AC51" i="10"/>
  <c r="AG51" i="10" s="1"/>
  <c r="AB51" i="10"/>
  <c r="AA51" i="10"/>
  <c r="AF51" i="10" s="1"/>
  <c r="Z51" i="10"/>
  <c r="Y51" i="10"/>
  <c r="X51" i="10"/>
  <c r="W51" i="10"/>
  <c r="R51" i="10"/>
  <c r="Q51" i="10"/>
  <c r="P51" i="10"/>
  <c r="O51" i="10"/>
  <c r="AB50" i="10"/>
  <c r="AA50" i="10"/>
  <c r="Z50" i="10"/>
  <c r="Y50" i="10"/>
  <c r="AC50" i="10" s="1"/>
  <c r="R50" i="10"/>
  <c r="Q50" i="10"/>
  <c r="W50" i="10" s="1"/>
  <c r="X50" i="10" s="1"/>
  <c r="P50" i="10"/>
  <c r="O50" i="10"/>
  <c r="AG49" i="10"/>
  <c r="AB49" i="10"/>
  <c r="AA49" i="10"/>
  <c r="Z49" i="10"/>
  <c r="Y49" i="10"/>
  <c r="AC49" i="10" s="1"/>
  <c r="W49" i="10"/>
  <c r="R49" i="10"/>
  <c r="Q49" i="10"/>
  <c r="P49" i="10"/>
  <c r="O49" i="10"/>
  <c r="AC48" i="10"/>
  <c r="AG48" i="10" s="1"/>
  <c r="AB48" i="10"/>
  <c r="AA48" i="10"/>
  <c r="Z48" i="10"/>
  <c r="Y48" i="10"/>
  <c r="R48" i="10"/>
  <c r="Q48" i="10"/>
  <c r="W48" i="10" s="1"/>
  <c r="P48" i="10"/>
  <c r="O48" i="10"/>
  <c r="AC47" i="10"/>
  <c r="AG47" i="10" s="1"/>
  <c r="AB47" i="10"/>
  <c r="AA47" i="10"/>
  <c r="Z47" i="10"/>
  <c r="Y47" i="10"/>
  <c r="W47" i="10"/>
  <c r="R47" i="10"/>
  <c r="X47" i="10" s="1"/>
  <c r="Q47" i="10"/>
  <c r="P47" i="10"/>
  <c r="O47" i="10"/>
  <c r="AB46" i="10"/>
  <c r="AA46" i="10"/>
  <c r="Z46" i="10"/>
  <c r="Y46" i="10"/>
  <c r="AC46" i="10" s="1"/>
  <c r="R46" i="10"/>
  <c r="Q46" i="10"/>
  <c r="W46" i="10" s="1"/>
  <c r="X46" i="10" s="1"/>
  <c r="P46" i="10"/>
  <c r="O46" i="10"/>
  <c r="AB45" i="10"/>
  <c r="AA45" i="10"/>
  <c r="Z45" i="10"/>
  <c r="Y45" i="10"/>
  <c r="AC45" i="10" s="1"/>
  <c r="AE45" i="10" s="1"/>
  <c r="R45" i="10"/>
  <c r="Q45" i="10"/>
  <c r="W45" i="10" s="1"/>
  <c r="X45" i="10" s="1"/>
  <c r="P45" i="10"/>
  <c r="O45" i="10"/>
  <c r="AB44" i="10"/>
  <c r="AC44" i="10" s="1"/>
  <c r="AA44" i="10"/>
  <c r="Z44" i="10"/>
  <c r="Y44" i="10"/>
  <c r="R44" i="10"/>
  <c r="Q44" i="10"/>
  <c r="W44" i="10" s="1"/>
  <c r="X44" i="10" s="1"/>
  <c r="P44" i="10"/>
  <c r="O44" i="10"/>
  <c r="AC43" i="10"/>
  <c r="AG43" i="10" s="1"/>
  <c r="AB43" i="10"/>
  <c r="AA43" i="10"/>
  <c r="Z43" i="10"/>
  <c r="Y43" i="10"/>
  <c r="W43" i="10"/>
  <c r="X43" i="10" s="1"/>
  <c r="R43" i="10"/>
  <c r="Q43" i="10"/>
  <c r="P43" i="10"/>
  <c r="O43" i="10"/>
  <c r="AC42" i="10"/>
  <c r="AD42" i="10" s="1"/>
  <c r="AB42" i="10"/>
  <c r="AA42" i="10"/>
  <c r="Z42" i="10"/>
  <c r="Y42" i="10"/>
  <c r="W42" i="10"/>
  <c r="X42" i="10" s="1"/>
  <c r="R42" i="10"/>
  <c r="Q42" i="10"/>
  <c r="P42" i="10"/>
  <c r="O42" i="10"/>
  <c r="AB41" i="10"/>
  <c r="AA41" i="10"/>
  <c r="Z41" i="10"/>
  <c r="Y41" i="10"/>
  <c r="W41" i="10"/>
  <c r="X41" i="10" s="1"/>
  <c r="R41" i="10"/>
  <c r="Q41" i="10"/>
  <c r="P41" i="10"/>
  <c r="O41" i="10"/>
  <c r="AC40" i="10"/>
  <c r="AB40" i="10"/>
  <c r="AA40" i="10"/>
  <c r="Z40" i="10"/>
  <c r="Y40" i="10"/>
  <c r="W40" i="10"/>
  <c r="R40" i="10"/>
  <c r="Q40" i="10"/>
  <c r="P40" i="10"/>
  <c r="O40" i="10"/>
  <c r="AF39" i="10"/>
  <c r="AD39" i="10"/>
  <c r="AC39" i="10"/>
  <c r="AG39" i="10" s="1"/>
  <c r="AB39" i="10"/>
  <c r="AA39" i="10"/>
  <c r="Z39" i="10"/>
  <c r="Y39" i="10"/>
  <c r="X39" i="10"/>
  <c r="W39" i="10"/>
  <c r="R39" i="10"/>
  <c r="Q39" i="10"/>
  <c r="P39" i="10"/>
  <c r="O39" i="10"/>
  <c r="AB38" i="10"/>
  <c r="AA38" i="10"/>
  <c r="Z38" i="10"/>
  <c r="Y38" i="10"/>
  <c r="AC38" i="10" s="1"/>
  <c r="AF38" i="10" s="1"/>
  <c r="X38" i="10"/>
  <c r="W38" i="10"/>
  <c r="R38" i="10"/>
  <c r="Q38" i="10"/>
  <c r="P38" i="10"/>
  <c r="O38" i="10"/>
  <c r="AG37" i="10"/>
  <c r="AB37" i="10"/>
  <c r="AA37" i="10"/>
  <c r="Z37" i="10"/>
  <c r="Y37" i="10"/>
  <c r="AC37" i="10" s="1"/>
  <c r="R37" i="10"/>
  <c r="Q37" i="10"/>
  <c r="W37" i="10" s="1"/>
  <c r="X37" i="10" s="1"/>
  <c r="S37" i="10" s="1"/>
  <c r="T37" i="10" s="1"/>
  <c r="P37" i="10"/>
  <c r="O37" i="10"/>
  <c r="AG36" i="10"/>
  <c r="AB36" i="10"/>
  <c r="AA36" i="10"/>
  <c r="Z36" i="10"/>
  <c r="Y36" i="10"/>
  <c r="AC36" i="10" s="1"/>
  <c r="W36" i="10"/>
  <c r="X36" i="10" s="1"/>
  <c r="R36" i="10"/>
  <c r="Q36" i="10"/>
  <c r="P36" i="10"/>
  <c r="O36" i="10"/>
  <c r="AB35" i="10"/>
  <c r="AA35" i="10"/>
  <c r="Z35" i="10"/>
  <c r="Y35" i="10"/>
  <c r="AC35" i="10" s="1"/>
  <c r="W35" i="10"/>
  <c r="R35" i="10"/>
  <c r="X35" i="10" s="1"/>
  <c r="Q35" i="10"/>
  <c r="P35" i="10"/>
  <c r="O35" i="10"/>
  <c r="AC34" i="10"/>
  <c r="AG34" i="10" s="1"/>
  <c r="AB34" i="10"/>
  <c r="AA34" i="10"/>
  <c r="Z34" i="10"/>
  <c r="Y34" i="10"/>
  <c r="R34" i="10"/>
  <c r="Q34" i="10"/>
  <c r="W34" i="10" s="1"/>
  <c r="X34" i="10" s="1"/>
  <c r="P34" i="10"/>
  <c r="O34" i="10"/>
  <c r="AC33" i="10"/>
  <c r="AD33" i="10" s="1"/>
  <c r="AB33" i="10"/>
  <c r="AA33" i="10"/>
  <c r="Z33" i="10"/>
  <c r="Y33" i="10"/>
  <c r="R33" i="10"/>
  <c r="Q33" i="10"/>
  <c r="W33" i="10" s="1"/>
  <c r="X33" i="10" s="1"/>
  <c r="P33" i="10"/>
  <c r="O33" i="10"/>
  <c r="AC32" i="10"/>
  <c r="AB32" i="10"/>
  <c r="AA32" i="10"/>
  <c r="Z32" i="10"/>
  <c r="Y32" i="10"/>
  <c r="R32" i="10"/>
  <c r="Q32" i="10"/>
  <c r="W32" i="10" s="1"/>
  <c r="X32" i="10" s="1"/>
  <c r="P32" i="10"/>
  <c r="O32" i="10"/>
  <c r="AB31" i="10"/>
  <c r="AC31" i="10" s="1"/>
  <c r="AA31" i="10"/>
  <c r="Z31" i="10"/>
  <c r="Y31" i="10"/>
  <c r="W31" i="10"/>
  <c r="X31" i="10" s="1"/>
  <c r="R31" i="10"/>
  <c r="Q31" i="10"/>
  <c r="P31" i="10"/>
  <c r="O31" i="10"/>
  <c r="AB30" i="10"/>
  <c r="AA30" i="10"/>
  <c r="Z30" i="10"/>
  <c r="Y30" i="10"/>
  <c r="AC30" i="10" s="1"/>
  <c r="AD30" i="10" s="1"/>
  <c r="X30" i="10"/>
  <c r="W30" i="10"/>
  <c r="R30" i="10"/>
  <c r="Q30" i="10"/>
  <c r="P30" i="10"/>
  <c r="O30" i="10"/>
  <c r="AE29" i="10"/>
  <c r="AB29" i="10"/>
  <c r="AA29" i="10"/>
  <c r="Z29" i="10"/>
  <c r="Y29" i="10"/>
  <c r="AC29" i="10" s="1"/>
  <c r="X29" i="10"/>
  <c r="W29" i="10"/>
  <c r="R29" i="10"/>
  <c r="Q29" i="10"/>
  <c r="P29" i="10"/>
  <c r="O29" i="10"/>
  <c r="AB28" i="10"/>
  <c r="AA28" i="10"/>
  <c r="Z28" i="10"/>
  <c r="Y28" i="10"/>
  <c r="AC28" i="10" s="1"/>
  <c r="AD28" i="10" s="1"/>
  <c r="W28" i="10"/>
  <c r="X28" i="10" s="1"/>
  <c r="S28" i="10" s="1"/>
  <c r="T28" i="10"/>
  <c r="R28" i="10"/>
  <c r="Q28" i="10"/>
  <c r="P28" i="10"/>
  <c r="O28" i="10"/>
  <c r="AB27" i="10"/>
  <c r="AA27" i="10"/>
  <c r="Z27" i="10"/>
  <c r="Y27" i="10"/>
  <c r="AC27" i="10" s="1"/>
  <c r="W27" i="10"/>
  <c r="X27" i="10" s="1"/>
  <c r="S27" i="10" s="1"/>
  <c r="T27" i="10" s="1"/>
  <c r="R27" i="10"/>
  <c r="Q27" i="10"/>
  <c r="P27" i="10"/>
  <c r="O27" i="10"/>
  <c r="AG26" i="10"/>
  <c r="AB26" i="10"/>
  <c r="AA26" i="10"/>
  <c r="Z26" i="10"/>
  <c r="Y26" i="10"/>
  <c r="AC26" i="10" s="1"/>
  <c r="R26" i="10"/>
  <c r="Q26" i="10"/>
  <c r="W26" i="10" s="1"/>
  <c r="X26" i="10" s="1"/>
  <c r="P26" i="10"/>
  <c r="O26" i="10"/>
  <c r="AB25" i="10"/>
  <c r="AA25" i="10"/>
  <c r="Z25" i="10"/>
  <c r="Y25" i="10"/>
  <c r="AC25" i="10" s="1"/>
  <c r="R25" i="10"/>
  <c r="Q25" i="10"/>
  <c r="W25" i="10" s="1"/>
  <c r="X25" i="10" s="1"/>
  <c r="P25" i="10"/>
  <c r="O25" i="10"/>
  <c r="AB24" i="10"/>
  <c r="AA24" i="10"/>
  <c r="Z24" i="10"/>
  <c r="Y24" i="10"/>
  <c r="AC24" i="10" s="1"/>
  <c r="R24" i="10"/>
  <c r="Q24" i="10"/>
  <c r="W24" i="10" s="1"/>
  <c r="X24" i="10" s="1"/>
  <c r="P24" i="10"/>
  <c r="O24" i="10"/>
  <c r="AB23" i="10"/>
  <c r="AC23" i="10" s="1"/>
  <c r="AA23" i="10"/>
  <c r="Z23" i="10"/>
  <c r="Y23" i="10"/>
  <c r="X23" i="10"/>
  <c r="W23" i="10"/>
  <c r="R23" i="10"/>
  <c r="Q23" i="10"/>
  <c r="P23" i="10"/>
  <c r="O23" i="10"/>
  <c r="AE22" i="10"/>
  <c r="AD22" i="10"/>
  <c r="AC22" i="10"/>
  <c r="AG22" i="10" s="1"/>
  <c r="AB22" i="10"/>
  <c r="AA22" i="10"/>
  <c r="AF22" i="10" s="1"/>
  <c r="Z22" i="10"/>
  <c r="Y22" i="10"/>
  <c r="W22" i="10"/>
  <c r="X22" i="10" s="1"/>
  <c r="S22" i="10" s="1"/>
  <c r="T22" i="10" s="1"/>
  <c r="R22" i="10"/>
  <c r="Q22" i="10"/>
  <c r="P22" i="10"/>
  <c r="O22" i="10"/>
  <c r="AB21" i="10"/>
  <c r="AC21" i="10" s="1"/>
  <c r="AA21" i="10"/>
  <c r="Z21" i="10"/>
  <c r="Y21" i="10"/>
  <c r="R21" i="10"/>
  <c r="Q21" i="10"/>
  <c r="W21" i="10" s="1"/>
  <c r="X21" i="10" s="1"/>
  <c r="P21" i="10"/>
  <c r="O21" i="10"/>
  <c r="AB20" i="10"/>
  <c r="AC20" i="10" s="1"/>
  <c r="AA20" i="10"/>
  <c r="Z20" i="10"/>
  <c r="Y20" i="10"/>
  <c r="R20" i="10"/>
  <c r="Q20" i="10"/>
  <c r="W20" i="10" s="1"/>
  <c r="X20" i="10" s="1"/>
  <c r="P20" i="10"/>
  <c r="O20" i="10"/>
  <c r="AC19" i="10"/>
  <c r="AB19" i="10"/>
  <c r="AA19" i="10"/>
  <c r="Z19" i="10"/>
  <c r="Y19" i="10"/>
  <c r="W19" i="10"/>
  <c r="X19" i="10" s="1"/>
  <c r="R19" i="10"/>
  <c r="Q19" i="10"/>
  <c r="P19" i="10"/>
  <c r="O19" i="10"/>
  <c r="AE18" i="10"/>
  <c r="AB18" i="10"/>
  <c r="AA18" i="10"/>
  <c r="Z18" i="10"/>
  <c r="Y18" i="10"/>
  <c r="AC18" i="10" s="1"/>
  <c r="W18" i="10"/>
  <c r="X18" i="10" s="1"/>
  <c r="R18" i="10"/>
  <c r="Q18" i="10"/>
  <c r="P18" i="10"/>
  <c r="O18" i="10"/>
  <c r="AB17" i="10"/>
  <c r="AA17" i="10"/>
  <c r="Z17" i="10"/>
  <c r="Y17" i="10"/>
  <c r="AC17" i="10" s="1"/>
  <c r="AG17" i="10" s="1"/>
  <c r="W17" i="10"/>
  <c r="R17" i="10"/>
  <c r="X17" i="10" s="1"/>
  <c r="S17" i="10" s="1"/>
  <c r="T17" i="10" s="1"/>
  <c r="Q17" i="10"/>
  <c r="P17" i="10"/>
  <c r="O17" i="10"/>
  <c r="AC16" i="10"/>
  <c r="AG16" i="10" s="1"/>
  <c r="AB16" i="10"/>
  <c r="AA16" i="10"/>
  <c r="Z16" i="10"/>
  <c r="Y16" i="10"/>
  <c r="R16" i="10"/>
  <c r="Q16" i="10"/>
  <c r="W16" i="10" s="1"/>
  <c r="X16" i="10" s="1"/>
  <c r="P16" i="10"/>
  <c r="O16" i="10"/>
  <c r="AC15" i="10"/>
  <c r="AB15" i="10"/>
  <c r="AA15" i="10"/>
  <c r="Z15" i="10"/>
  <c r="Y15" i="10"/>
  <c r="W15" i="10"/>
  <c r="X15" i="10" s="1"/>
  <c r="R15" i="10"/>
  <c r="Q15" i="10"/>
  <c r="P15" i="10"/>
  <c r="O15" i="10"/>
  <c r="AE14" i="10"/>
  <c r="AB14" i="10"/>
  <c r="AA14" i="10"/>
  <c r="Z14" i="10"/>
  <c r="Y14" i="10"/>
  <c r="AC14" i="10" s="1"/>
  <c r="W14" i="10"/>
  <c r="X14" i="10" s="1"/>
  <c r="R14" i="10"/>
  <c r="Q14" i="10"/>
  <c r="P14" i="10"/>
  <c r="O14" i="10"/>
  <c r="AB13" i="10"/>
  <c r="AA13" i="10"/>
  <c r="Z13" i="10"/>
  <c r="Y13" i="10"/>
  <c r="AC13" i="10" s="1"/>
  <c r="AG13" i="10" s="1"/>
  <c r="W13" i="10"/>
  <c r="R13" i="10"/>
  <c r="X13" i="10" s="1"/>
  <c r="Q13" i="10"/>
  <c r="P13" i="10"/>
  <c r="O13" i="10"/>
  <c r="AC12" i="10"/>
  <c r="AG12" i="10" s="1"/>
  <c r="AB12" i="10"/>
  <c r="AA12" i="10"/>
  <c r="Z12" i="10"/>
  <c r="Y12" i="10"/>
  <c r="R12" i="10"/>
  <c r="Q12" i="10"/>
  <c r="W12" i="10" s="1"/>
  <c r="X12" i="10" s="1"/>
  <c r="P12" i="10"/>
  <c r="O12" i="10"/>
  <c r="AC11" i="10"/>
  <c r="AB11" i="10"/>
  <c r="AA11" i="10"/>
  <c r="Z11" i="10"/>
  <c r="Y11" i="10"/>
  <c r="W11" i="10"/>
  <c r="X11" i="10" s="1"/>
  <c r="R11" i="10"/>
  <c r="Q11" i="10"/>
  <c r="P11" i="10"/>
  <c r="O11" i="10"/>
  <c r="AE10" i="10"/>
  <c r="AB10" i="10"/>
  <c r="AA10" i="10"/>
  <c r="Z10" i="10"/>
  <c r="Y10" i="10"/>
  <c r="AC10" i="10" s="1"/>
  <c r="W10" i="10"/>
  <c r="X10" i="10" s="1"/>
  <c r="R10" i="10"/>
  <c r="Q10" i="10"/>
  <c r="P10" i="10"/>
  <c r="O10" i="10"/>
  <c r="AB9" i="10"/>
  <c r="AA9" i="10"/>
  <c r="Z9" i="10"/>
  <c r="Y9" i="10"/>
  <c r="AC9" i="10" s="1"/>
  <c r="AG9" i="10" s="1"/>
  <c r="W9" i="10"/>
  <c r="R9" i="10"/>
  <c r="X9" i="10" s="1"/>
  <c r="Q9" i="10"/>
  <c r="P9" i="10"/>
  <c r="O9" i="10"/>
  <c r="AC8" i="10"/>
  <c r="AB8" i="10"/>
  <c r="AA8" i="10"/>
  <c r="Z8" i="10"/>
  <c r="Y8" i="10"/>
  <c r="R8" i="10"/>
  <c r="Q8" i="10"/>
  <c r="W8" i="10" s="1"/>
  <c r="P8" i="10"/>
  <c r="O8" i="10"/>
  <c r="AC7" i="10"/>
  <c r="AB7" i="10"/>
  <c r="AA7" i="10"/>
  <c r="Z7" i="10"/>
  <c r="Y7" i="10"/>
  <c r="W7" i="10"/>
  <c r="X7" i="10" s="1"/>
  <c r="R7" i="10"/>
  <c r="Q7" i="10"/>
  <c r="P7" i="10"/>
  <c r="O7" i="10"/>
  <c r="AB6" i="10"/>
  <c r="AA6" i="10"/>
  <c r="Z6" i="10"/>
  <c r="Y6" i="10"/>
  <c r="AC6" i="10" s="1"/>
  <c r="W6" i="10"/>
  <c r="X6" i="10" s="1"/>
  <c r="S6" i="10" s="1"/>
  <c r="T6" i="10" s="1"/>
  <c r="R6" i="10"/>
  <c r="Q6" i="10"/>
  <c r="P6" i="10"/>
  <c r="O6" i="10"/>
  <c r="AB5" i="10"/>
  <c r="AA5" i="10"/>
  <c r="Z5" i="10"/>
  <c r="Y5" i="10"/>
  <c r="AC5" i="10" s="1"/>
  <c r="W5" i="10"/>
  <c r="R5" i="10"/>
  <c r="X5" i="10" s="1"/>
  <c r="Q5" i="10"/>
  <c r="P5" i="10"/>
  <c r="O5" i="10"/>
  <c r="AC4" i="10"/>
  <c r="AB4" i="10"/>
  <c r="AA4" i="10"/>
  <c r="Z4" i="10"/>
  <c r="Y4" i="10"/>
  <c r="R4" i="10"/>
  <c r="Q4" i="10"/>
  <c r="W4" i="10" s="1"/>
  <c r="X4" i="10" s="1"/>
  <c r="P4" i="10"/>
  <c r="O4" i="10"/>
  <c r="AC3" i="10"/>
  <c r="AB3" i="10"/>
  <c r="AA3" i="10"/>
  <c r="Z3" i="10"/>
  <c r="Y3" i="10"/>
  <c r="W3" i="10"/>
  <c r="X3" i="10" s="1"/>
  <c r="R3" i="10"/>
  <c r="Q3" i="10"/>
  <c r="P3" i="10"/>
  <c r="O3" i="10"/>
  <c r="AB2" i="10"/>
  <c r="AA2" i="10"/>
  <c r="Z2" i="10"/>
  <c r="Y2" i="10"/>
  <c r="AC2" i="10" s="1"/>
  <c r="W2" i="10"/>
  <c r="X2" i="10" s="1"/>
  <c r="R2" i="10"/>
  <c r="Q2" i="10"/>
  <c r="P2" i="10"/>
  <c r="O2" i="10"/>
  <c r="AG121" i="5"/>
  <c r="AF121" i="5"/>
  <c r="AE121" i="5"/>
  <c r="AD121" i="5"/>
  <c r="AG120" i="5"/>
  <c r="AF120" i="5"/>
  <c r="AE120" i="5"/>
  <c r="AD120" i="5"/>
  <c r="AG119" i="5"/>
  <c r="AF119" i="5"/>
  <c r="AE119" i="5"/>
  <c r="AD119" i="5"/>
  <c r="AG118" i="5"/>
  <c r="AF118" i="5"/>
  <c r="AE118" i="5"/>
  <c r="AD118" i="5"/>
  <c r="AG117" i="5"/>
  <c r="AF117" i="5"/>
  <c r="AE117" i="5"/>
  <c r="AD117" i="5"/>
  <c r="AG116" i="5"/>
  <c r="AF116" i="5"/>
  <c r="AE116" i="5"/>
  <c r="AD116" i="5"/>
  <c r="AG115" i="5"/>
  <c r="AF115" i="5"/>
  <c r="AE115" i="5"/>
  <c r="AD115" i="5"/>
  <c r="AG114" i="5"/>
  <c r="AF114" i="5"/>
  <c r="AE114" i="5"/>
  <c r="AD114" i="5"/>
  <c r="AG113" i="5"/>
  <c r="AF113" i="5"/>
  <c r="AE113" i="5"/>
  <c r="AD113" i="5"/>
  <c r="AG112" i="5"/>
  <c r="AF112" i="5"/>
  <c r="AE112" i="5"/>
  <c r="AD112" i="5"/>
  <c r="AG111" i="5"/>
  <c r="AF111" i="5"/>
  <c r="AE111" i="5"/>
  <c r="AD111" i="5"/>
  <c r="AG110" i="5"/>
  <c r="AF110" i="5"/>
  <c r="AE110" i="5"/>
  <c r="AD110" i="5"/>
  <c r="AG109" i="5"/>
  <c r="AF109" i="5"/>
  <c r="AE109" i="5"/>
  <c r="AD109" i="5"/>
  <c r="AG108" i="5"/>
  <c r="AF108" i="5"/>
  <c r="AE108" i="5"/>
  <c r="AD108" i="5"/>
  <c r="AG107" i="5"/>
  <c r="AF107" i="5"/>
  <c r="AE107" i="5"/>
  <c r="AD107" i="5"/>
  <c r="AG106" i="5"/>
  <c r="AF106" i="5"/>
  <c r="AE106" i="5"/>
  <c r="AD106" i="5"/>
  <c r="AG105" i="5"/>
  <c r="AF105" i="5"/>
  <c r="AE105" i="5"/>
  <c r="AD105" i="5"/>
  <c r="AG104" i="5"/>
  <c r="AF104" i="5"/>
  <c r="AE104" i="5"/>
  <c r="AD104" i="5"/>
  <c r="AG103" i="5"/>
  <c r="AF103" i="5"/>
  <c r="AE103" i="5"/>
  <c r="AD103" i="5"/>
  <c r="AG102" i="5"/>
  <c r="AF102" i="5"/>
  <c r="AE102" i="5"/>
  <c r="AD102" i="5"/>
  <c r="AG101" i="5"/>
  <c r="AF101" i="5"/>
  <c r="AE101" i="5"/>
  <c r="AD101" i="5"/>
  <c r="AG100" i="5"/>
  <c r="AF100" i="5"/>
  <c r="AE100" i="5"/>
  <c r="AD100" i="5"/>
  <c r="AG99" i="5"/>
  <c r="AF99" i="5"/>
  <c r="AE99" i="5"/>
  <c r="AD99" i="5"/>
  <c r="AG98" i="5"/>
  <c r="AF98" i="5"/>
  <c r="AE98" i="5"/>
  <c r="AD98" i="5"/>
  <c r="AG97" i="5"/>
  <c r="AF97" i="5"/>
  <c r="AE97" i="5"/>
  <c r="AD97" i="5"/>
  <c r="AG96" i="5"/>
  <c r="AF96" i="5"/>
  <c r="AE96" i="5"/>
  <c r="AD96" i="5"/>
  <c r="AG95" i="5"/>
  <c r="AF95" i="5"/>
  <c r="AE95" i="5"/>
  <c r="AD95" i="5"/>
  <c r="AG94" i="5"/>
  <c r="AF94" i="5"/>
  <c r="AE94" i="5"/>
  <c r="AD94" i="5"/>
  <c r="AG93" i="5"/>
  <c r="AF93" i="5"/>
  <c r="AE93" i="5"/>
  <c r="AD93" i="5"/>
  <c r="AG92" i="5"/>
  <c r="AF92" i="5"/>
  <c r="AE92" i="5"/>
  <c r="AD92" i="5"/>
  <c r="AG91" i="5"/>
  <c r="AF91" i="5"/>
  <c r="AE91" i="5"/>
  <c r="AD91" i="5"/>
  <c r="AG90" i="5"/>
  <c r="AF90" i="5"/>
  <c r="AE90" i="5"/>
  <c r="AD90" i="5"/>
  <c r="AG89" i="5"/>
  <c r="AF89" i="5"/>
  <c r="AE89" i="5"/>
  <c r="AD89" i="5"/>
  <c r="AG88" i="5"/>
  <c r="AF88" i="5"/>
  <c r="AE88" i="5"/>
  <c r="AD88" i="5"/>
  <c r="AG87" i="5"/>
  <c r="AF87" i="5"/>
  <c r="AE87" i="5"/>
  <c r="AD87" i="5"/>
  <c r="AG86" i="5"/>
  <c r="AF86" i="5"/>
  <c r="AE86" i="5"/>
  <c r="AD86" i="5"/>
  <c r="AG85" i="5"/>
  <c r="AF85" i="5"/>
  <c r="AE85" i="5"/>
  <c r="AD85" i="5"/>
  <c r="AG84" i="5"/>
  <c r="AF84" i="5"/>
  <c r="AE84" i="5"/>
  <c r="AD84" i="5"/>
  <c r="AG83" i="5"/>
  <c r="AF83" i="5"/>
  <c r="AE83" i="5"/>
  <c r="AD83" i="5"/>
  <c r="AG82" i="5"/>
  <c r="AF82" i="5"/>
  <c r="AE82" i="5"/>
  <c r="AD82" i="5"/>
  <c r="AG81" i="5"/>
  <c r="AF81" i="5"/>
  <c r="AE81" i="5"/>
  <c r="AD81" i="5"/>
  <c r="AG80" i="5"/>
  <c r="AF80" i="5"/>
  <c r="AE80" i="5"/>
  <c r="AD80" i="5"/>
  <c r="AG79" i="5"/>
  <c r="AF79" i="5"/>
  <c r="AE79" i="5"/>
  <c r="AD79" i="5"/>
  <c r="AG78" i="5"/>
  <c r="AF78" i="5"/>
  <c r="AE78" i="5"/>
  <c r="AD78" i="5"/>
  <c r="AG77" i="5"/>
  <c r="AF77" i="5"/>
  <c r="AE77" i="5"/>
  <c r="AD77" i="5"/>
  <c r="AG76" i="5"/>
  <c r="AF76" i="5"/>
  <c r="AE76" i="5"/>
  <c r="AD76" i="5"/>
  <c r="AG75" i="5"/>
  <c r="AF75" i="5"/>
  <c r="AE75" i="5"/>
  <c r="AD75" i="5"/>
  <c r="AG74" i="5"/>
  <c r="AF74" i="5"/>
  <c r="AE74" i="5"/>
  <c r="AD74" i="5"/>
  <c r="AG73" i="5"/>
  <c r="AF73" i="5"/>
  <c r="AE73" i="5"/>
  <c r="AD73" i="5"/>
  <c r="AG72" i="5"/>
  <c r="AF72" i="5"/>
  <c r="AE72" i="5"/>
  <c r="AD72" i="5"/>
  <c r="AG71" i="5"/>
  <c r="AF71" i="5"/>
  <c r="AE71" i="5"/>
  <c r="AD71" i="5"/>
  <c r="AG70" i="5"/>
  <c r="AF70" i="5"/>
  <c r="AE70" i="5"/>
  <c r="AD70" i="5"/>
  <c r="AG69" i="5"/>
  <c r="AF69" i="5"/>
  <c r="AE69" i="5"/>
  <c r="AD69" i="5"/>
  <c r="AG68" i="5"/>
  <c r="AF68" i="5"/>
  <c r="AE68" i="5"/>
  <c r="AD68" i="5"/>
  <c r="AG67" i="5"/>
  <c r="AF67" i="5"/>
  <c r="AE67" i="5"/>
  <c r="AD67" i="5"/>
  <c r="AG66" i="5"/>
  <c r="AF66" i="5"/>
  <c r="AE66" i="5"/>
  <c r="AD66" i="5"/>
  <c r="AG65" i="5"/>
  <c r="AF65" i="5"/>
  <c r="AE65" i="5"/>
  <c r="AD65" i="5"/>
  <c r="AG64" i="5"/>
  <c r="AF64" i="5"/>
  <c r="AE64" i="5"/>
  <c r="AD64" i="5"/>
  <c r="AG63" i="5"/>
  <c r="AF63" i="5"/>
  <c r="AE63" i="5"/>
  <c r="AD63" i="5"/>
  <c r="AG62" i="5"/>
  <c r="AF62" i="5"/>
  <c r="AE62" i="5"/>
  <c r="AD62" i="5"/>
  <c r="AG61" i="5"/>
  <c r="AF61" i="5"/>
  <c r="AE61" i="5"/>
  <c r="AD61" i="5"/>
  <c r="AG60" i="5"/>
  <c r="AF60" i="5"/>
  <c r="AE60" i="5"/>
  <c r="AD60" i="5"/>
  <c r="AG59" i="5"/>
  <c r="AF59" i="5"/>
  <c r="AE59" i="5"/>
  <c r="AD59" i="5"/>
  <c r="AG58" i="5"/>
  <c r="AF58" i="5"/>
  <c r="AE58" i="5"/>
  <c r="AD58" i="5"/>
  <c r="AG57" i="5"/>
  <c r="AF57" i="5"/>
  <c r="AE57" i="5"/>
  <c r="AD57" i="5"/>
  <c r="AG56" i="5"/>
  <c r="AF56" i="5"/>
  <c r="AE56" i="5"/>
  <c r="AD56" i="5"/>
  <c r="AG55" i="5"/>
  <c r="AF55" i="5"/>
  <c r="AE55" i="5"/>
  <c r="AD55" i="5"/>
  <c r="AG54" i="5"/>
  <c r="AF54" i="5"/>
  <c r="AE54" i="5"/>
  <c r="AD54" i="5"/>
  <c r="AG53" i="5"/>
  <c r="AF53" i="5"/>
  <c r="AE53" i="5"/>
  <c r="AD53" i="5"/>
  <c r="AG52" i="5"/>
  <c r="AF52" i="5"/>
  <c r="AE52" i="5"/>
  <c r="AD52" i="5"/>
  <c r="AG51" i="5"/>
  <c r="AF51" i="5"/>
  <c r="AE51" i="5"/>
  <c r="AD51" i="5"/>
  <c r="AG50" i="5"/>
  <c r="AF50" i="5"/>
  <c r="AE50" i="5"/>
  <c r="AD50" i="5"/>
  <c r="AG49" i="5"/>
  <c r="AF49" i="5"/>
  <c r="AE49" i="5"/>
  <c r="AD49" i="5"/>
  <c r="AG48" i="5"/>
  <c r="AF48" i="5"/>
  <c r="AE48" i="5"/>
  <c r="AD48" i="5"/>
  <c r="AG47" i="5"/>
  <c r="AF47" i="5"/>
  <c r="AE47" i="5"/>
  <c r="AD47" i="5"/>
  <c r="AG46" i="5"/>
  <c r="AF46" i="5"/>
  <c r="AE46" i="5"/>
  <c r="AD46" i="5"/>
  <c r="AG45" i="5"/>
  <c r="AF45" i="5"/>
  <c r="AE45" i="5"/>
  <c r="AD45" i="5"/>
  <c r="AG44" i="5"/>
  <c r="AF44" i="5"/>
  <c r="AE44" i="5"/>
  <c r="AD44" i="5"/>
  <c r="AG43" i="5"/>
  <c r="AF43" i="5"/>
  <c r="AE43" i="5"/>
  <c r="AD43" i="5"/>
  <c r="AG42" i="5"/>
  <c r="AF42" i="5"/>
  <c r="AE42" i="5"/>
  <c r="AD42" i="5"/>
  <c r="AG41" i="5"/>
  <c r="AF41" i="5"/>
  <c r="AE41" i="5"/>
  <c r="AD41" i="5"/>
  <c r="AG40" i="5"/>
  <c r="AF40" i="5"/>
  <c r="AE40" i="5"/>
  <c r="AD40" i="5"/>
  <c r="AG39" i="5"/>
  <c r="AF39" i="5"/>
  <c r="AE39" i="5"/>
  <c r="AD39" i="5"/>
  <c r="AG38" i="5"/>
  <c r="AF38" i="5"/>
  <c r="AE38" i="5"/>
  <c r="AD38" i="5"/>
  <c r="AG37" i="5"/>
  <c r="AF37" i="5"/>
  <c r="AE37" i="5"/>
  <c r="AD37" i="5"/>
  <c r="AG36" i="5"/>
  <c r="AF36" i="5"/>
  <c r="AE36" i="5"/>
  <c r="AD36" i="5"/>
  <c r="AG35" i="5"/>
  <c r="AF35" i="5"/>
  <c r="AE35" i="5"/>
  <c r="AD35" i="5"/>
  <c r="AG34" i="5"/>
  <c r="AF34" i="5"/>
  <c r="AE34" i="5"/>
  <c r="AD34" i="5"/>
  <c r="AG33" i="5"/>
  <c r="AF33" i="5"/>
  <c r="AE33" i="5"/>
  <c r="AD33" i="5"/>
  <c r="AG32" i="5"/>
  <c r="AF32" i="5"/>
  <c r="AE32" i="5"/>
  <c r="AD32" i="5"/>
  <c r="AG31" i="5"/>
  <c r="AF31" i="5"/>
  <c r="AE31" i="5"/>
  <c r="AD31" i="5"/>
  <c r="AG30" i="5"/>
  <c r="AF30" i="5"/>
  <c r="AE30" i="5"/>
  <c r="AD30" i="5"/>
  <c r="AG29" i="5"/>
  <c r="AF29" i="5"/>
  <c r="AE29" i="5"/>
  <c r="AD29" i="5"/>
  <c r="AG28" i="5"/>
  <c r="AF28" i="5"/>
  <c r="AE28" i="5"/>
  <c r="AD28" i="5"/>
  <c r="AG27" i="5"/>
  <c r="AF27" i="5"/>
  <c r="AE27" i="5"/>
  <c r="AD27" i="5"/>
  <c r="AG26" i="5"/>
  <c r="AF26" i="5"/>
  <c r="AE26" i="5"/>
  <c r="AD26" i="5"/>
  <c r="AG25" i="5"/>
  <c r="AF25" i="5"/>
  <c r="AE25" i="5"/>
  <c r="AD25" i="5"/>
  <c r="AG24" i="5"/>
  <c r="AF24" i="5"/>
  <c r="AE24" i="5"/>
  <c r="AD24" i="5"/>
  <c r="AG23" i="5"/>
  <c r="AF23" i="5"/>
  <c r="AE23" i="5"/>
  <c r="AD23" i="5"/>
  <c r="AG22" i="5"/>
  <c r="AF22" i="5"/>
  <c r="AE22" i="5"/>
  <c r="AD22" i="5"/>
  <c r="AG21" i="5"/>
  <c r="AF21" i="5"/>
  <c r="AE21" i="5"/>
  <c r="AD21" i="5"/>
  <c r="AG20" i="5"/>
  <c r="AF20" i="5"/>
  <c r="AE20" i="5"/>
  <c r="AD20" i="5"/>
  <c r="AG19" i="5"/>
  <c r="AF19" i="5"/>
  <c r="AE19" i="5"/>
  <c r="AD19" i="5"/>
  <c r="AG18" i="5"/>
  <c r="AF18" i="5"/>
  <c r="AE18" i="5"/>
  <c r="AD18" i="5"/>
  <c r="AG17" i="5"/>
  <c r="AF17" i="5"/>
  <c r="AE17" i="5"/>
  <c r="AD17" i="5"/>
  <c r="AG16" i="5"/>
  <c r="AF16" i="5"/>
  <c r="AE16" i="5"/>
  <c r="AD16" i="5"/>
  <c r="AG15" i="5"/>
  <c r="AF15" i="5"/>
  <c r="AE15" i="5"/>
  <c r="AD15" i="5"/>
  <c r="AG14" i="5"/>
  <c r="AF14" i="5"/>
  <c r="AE14" i="5"/>
  <c r="AD14" i="5"/>
  <c r="AG13" i="5"/>
  <c r="AF13" i="5"/>
  <c r="AE13" i="5"/>
  <c r="AD13" i="5"/>
  <c r="AG12" i="5"/>
  <c r="AF12" i="5"/>
  <c r="AE12" i="5"/>
  <c r="AD12" i="5"/>
  <c r="AG11" i="5"/>
  <c r="AF11" i="5"/>
  <c r="AE11" i="5"/>
  <c r="AD11" i="5"/>
  <c r="AG10" i="5"/>
  <c r="AF10" i="5"/>
  <c r="AE10" i="5"/>
  <c r="AD10" i="5"/>
  <c r="AG9" i="5"/>
  <c r="AF9" i="5"/>
  <c r="AE9" i="5"/>
  <c r="AD9" i="5"/>
  <c r="AG8" i="5"/>
  <c r="AF8" i="5"/>
  <c r="AE8" i="5"/>
  <c r="AD8" i="5"/>
  <c r="AG7" i="5"/>
  <c r="AF7" i="5"/>
  <c r="AE7" i="5"/>
  <c r="AD7" i="5"/>
  <c r="AG6" i="5"/>
  <c r="AF6" i="5"/>
  <c r="AE6" i="5"/>
  <c r="AD6" i="5"/>
  <c r="AG5" i="5"/>
  <c r="AF5" i="5"/>
  <c r="AE5" i="5"/>
  <c r="AD5" i="5"/>
  <c r="AG4" i="5"/>
  <c r="AF4" i="5"/>
  <c r="AE4" i="5"/>
  <c r="AD4" i="5"/>
  <c r="AG3" i="5"/>
  <c r="AF3" i="5"/>
  <c r="AE3" i="5"/>
  <c r="AD3" i="5"/>
  <c r="AG2" i="5"/>
  <c r="AF2" i="5"/>
  <c r="AE2" i="5"/>
  <c r="AD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2" i="5"/>
  <c r="AD6" i="10" l="1"/>
  <c r="AF6" i="10"/>
  <c r="AG7" i="10"/>
  <c r="AF7" i="10"/>
  <c r="AD7" i="10"/>
  <c r="AG23" i="10"/>
  <c r="AF23" i="10"/>
  <c r="AE23" i="10"/>
  <c r="AD23" i="10"/>
  <c r="AD2" i="10"/>
  <c r="AF2" i="10"/>
  <c r="AG3" i="10"/>
  <c r="AF3" i="10"/>
  <c r="AD3" i="10"/>
  <c r="AG6" i="10"/>
  <c r="S15" i="10"/>
  <c r="T15" i="10" s="1"/>
  <c r="S16" i="10"/>
  <c r="T16" i="10" s="1"/>
  <c r="S19" i="10"/>
  <c r="T19" i="10" s="1"/>
  <c r="S23" i="10"/>
  <c r="T23" i="10" s="1"/>
  <c r="S20" i="10"/>
  <c r="T20" i="10" s="1"/>
  <c r="S21" i="10"/>
  <c r="T21" i="10" s="1"/>
  <c r="AE3" i="10"/>
  <c r="AF5" i="10"/>
  <c r="AE5" i="10"/>
  <c r="AD5" i="10"/>
  <c r="AD29" i="10"/>
  <c r="AG29" i="10"/>
  <c r="AF29" i="10"/>
  <c r="AF60" i="10"/>
  <c r="AE60" i="10"/>
  <c r="AG60" i="10"/>
  <c r="AD60" i="10"/>
  <c r="S62" i="10"/>
  <c r="T62" i="10" s="1"/>
  <c r="S67" i="10"/>
  <c r="T67" i="10" s="1"/>
  <c r="S9" i="10"/>
  <c r="T9" i="10" s="1"/>
  <c r="AD27" i="10"/>
  <c r="AG27" i="10"/>
  <c r="AF27" i="10"/>
  <c r="AD46" i="10"/>
  <c r="AG46" i="10"/>
  <c r="AF46" i="10"/>
  <c r="AE46" i="10"/>
  <c r="AF52" i="10"/>
  <c r="AE52" i="10"/>
  <c r="AG52" i="10"/>
  <c r="AD52" i="10"/>
  <c r="AF56" i="10"/>
  <c r="AE56" i="10"/>
  <c r="AG56" i="10"/>
  <c r="AD56" i="10"/>
  <c r="AE2" i="10"/>
  <c r="S4" i="10"/>
  <c r="T4" i="10" s="1"/>
  <c r="AE7" i="10"/>
  <c r="AF13" i="10"/>
  <c r="AE13" i="10"/>
  <c r="AD13" i="10"/>
  <c r="AF35" i="10"/>
  <c r="AE35" i="10"/>
  <c r="AD35" i="10"/>
  <c r="S64" i="10"/>
  <c r="T64" i="10" s="1"/>
  <c r="S66" i="10"/>
  <c r="T66" i="10" s="1"/>
  <c r="AD31" i="10"/>
  <c r="AG31" i="10"/>
  <c r="AF31" i="10"/>
  <c r="AE31" i="10"/>
  <c r="AD21" i="10"/>
  <c r="AE21" i="10"/>
  <c r="AG21" i="10"/>
  <c r="AF21" i="10"/>
  <c r="AF28" i="10"/>
  <c r="AG28" i="10"/>
  <c r="AE28" i="10"/>
  <c r="AG30" i="10"/>
  <c r="AF30" i="10"/>
  <c r="AE30" i="10"/>
  <c r="S36" i="10"/>
  <c r="T36" i="10" s="1"/>
  <c r="AF44" i="10"/>
  <c r="AE44" i="10"/>
  <c r="AD44" i="10"/>
  <c r="AG44" i="10"/>
  <c r="AD54" i="10"/>
  <c r="AF54" i="10"/>
  <c r="AE54" i="10"/>
  <c r="AG54" i="10"/>
  <c r="AD58" i="10"/>
  <c r="AE58" i="10"/>
  <c r="AG58" i="10"/>
  <c r="AF58" i="10"/>
  <c r="AF9" i="10"/>
  <c r="AE9" i="10"/>
  <c r="AD9" i="10"/>
  <c r="AF17" i="10"/>
  <c r="AE17" i="10"/>
  <c r="AD17" i="10"/>
  <c r="AG2" i="10"/>
  <c r="AG5" i="10"/>
  <c r="AG11" i="10"/>
  <c r="AF11" i="10"/>
  <c r="AE11" i="10"/>
  <c r="AD11" i="10"/>
  <c r="S14" i="10"/>
  <c r="T14" i="10" s="1"/>
  <c r="AE15" i="10"/>
  <c r="AG15" i="10"/>
  <c r="AF15" i="10"/>
  <c r="AD15" i="10"/>
  <c r="S18" i="10"/>
  <c r="T18" i="10" s="1"/>
  <c r="AE19" i="10"/>
  <c r="AG19" i="10"/>
  <c r="AF19" i="10"/>
  <c r="AD19" i="10"/>
  <c r="AD10" i="10"/>
  <c r="AG10" i="10"/>
  <c r="AF10" i="10"/>
  <c r="AD14" i="10"/>
  <c r="AG14" i="10"/>
  <c r="AF14" i="10"/>
  <c r="AD18" i="10"/>
  <c r="AG18" i="10"/>
  <c r="AF18" i="10"/>
  <c r="S24" i="10"/>
  <c r="T24" i="10" s="1"/>
  <c r="S25" i="10"/>
  <c r="T25" i="10" s="1"/>
  <c r="S26" i="10"/>
  <c r="T26" i="10" s="1"/>
  <c r="AE27" i="10"/>
  <c r="S31" i="10"/>
  <c r="T31" i="10" s="1"/>
  <c r="S32" i="10"/>
  <c r="T32" i="10" s="1"/>
  <c r="AF36" i="10"/>
  <c r="AE36" i="10"/>
  <c r="AD36" i="10"/>
  <c r="S50" i="10"/>
  <c r="T50" i="10" s="1"/>
  <c r="S63" i="10"/>
  <c r="T63" i="10" s="1"/>
  <c r="AF94" i="10"/>
  <c r="AE94" i="10"/>
  <c r="AD94" i="10"/>
  <c r="AG94" i="10"/>
  <c r="S35" i="10"/>
  <c r="T35" i="10" s="1"/>
  <c r="S38" i="10"/>
  <c r="T38" i="10" s="1"/>
  <c r="S3" i="10"/>
  <c r="T3" i="10" s="1"/>
  <c r="AG4" i="10"/>
  <c r="AF4" i="10"/>
  <c r="AE4" i="10"/>
  <c r="AD4" i="10"/>
  <c r="AF20" i="10"/>
  <c r="AD20" i="10"/>
  <c r="AG20" i="10"/>
  <c r="AE20" i="10"/>
  <c r="S7" i="10"/>
  <c r="T7" i="10" s="1"/>
  <c r="AG8" i="10"/>
  <c r="AF8" i="10"/>
  <c r="AE8" i="10"/>
  <c r="AD8" i="10"/>
  <c r="S2" i="10"/>
  <c r="T2" i="10" s="1"/>
  <c r="S5" i="10"/>
  <c r="T5" i="10" s="1"/>
  <c r="AE6" i="10"/>
  <c r="X8" i="10"/>
  <c r="S8" i="10" s="1"/>
  <c r="T8" i="10" s="1"/>
  <c r="S33" i="10"/>
  <c r="T33" i="10" s="1"/>
  <c r="S60" i="10"/>
  <c r="T60" i="10" s="1"/>
  <c r="S61" i="10"/>
  <c r="T61" i="10" s="1"/>
  <c r="AE38" i="10"/>
  <c r="AD38" i="10"/>
  <c r="AG38" i="10"/>
  <c r="AF24" i="10"/>
  <c r="AG24" i="10"/>
  <c r="AE24" i="10"/>
  <c r="AD24" i="10"/>
  <c r="AD25" i="10"/>
  <c r="AG25" i="10"/>
  <c r="AF25" i="10"/>
  <c r="AE25" i="10"/>
  <c r="AF26" i="10"/>
  <c r="AE26" i="10"/>
  <c r="AD26" i="10"/>
  <c r="S29" i="10"/>
  <c r="T29" i="10" s="1"/>
  <c r="S34" i="10"/>
  <c r="T34" i="10" s="1"/>
  <c r="AG35" i="10"/>
  <c r="AD37" i="10"/>
  <c r="AF37" i="10"/>
  <c r="AE37" i="10"/>
  <c r="AF40" i="10"/>
  <c r="AE40" i="10"/>
  <c r="AG40" i="10"/>
  <c r="AD40" i="10"/>
  <c r="AD50" i="10"/>
  <c r="AG50" i="10"/>
  <c r="AF50" i="10"/>
  <c r="AE50" i="10"/>
  <c r="S80" i="10"/>
  <c r="T80" i="10" s="1"/>
  <c r="S54" i="10"/>
  <c r="T54" i="10" s="1"/>
  <c r="S55" i="10"/>
  <c r="T55" i="10" s="1"/>
  <c r="AF62" i="10"/>
  <c r="AD62" i="10"/>
  <c r="AF66" i="10"/>
  <c r="AD66" i="10"/>
  <c r="AF72" i="10"/>
  <c r="AD72" i="10"/>
  <c r="AF86" i="10"/>
  <c r="AE86" i="10"/>
  <c r="AD86" i="10"/>
  <c r="AG86" i="10"/>
  <c r="AE39" i="10"/>
  <c r="AC41" i="10"/>
  <c r="X48" i="10"/>
  <c r="AF59" i="10"/>
  <c r="AF73" i="10"/>
  <c r="AD73" i="10"/>
  <c r="S74" i="10"/>
  <c r="T74" i="10" s="1"/>
  <c r="AF81" i="10"/>
  <c r="AE81" i="10"/>
  <c r="AD81" i="10"/>
  <c r="AG81" i="10"/>
  <c r="AF89" i="10"/>
  <c r="AE89" i="10"/>
  <c r="AD89" i="10"/>
  <c r="AG89" i="10"/>
  <c r="AF97" i="10"/>
  <c r="AE97" i="10"/>
  <c r="AD97" i="10"/>
  <c r="AG97" i="10"/>
  <c r="AF105" i="10"/>
  <c r="AE105" i="10"/>
  <c r="AD105" i="10"/>
  <c r="AG105" i="10"/>
  <c r="AF113" i="10"/>
  <c r="AE113" i="10"/>
  <c r="AD113" i="10"/>
  <c r="AG113" i="10"/>
  <c r="S116" i="10"/>
  <c r="T116" i="10" s="1"/>
  <c r="X40" i="10"/>
  <c r="S40" i="10" s="1"/>
  <c r="T40" i="10" s="1"/>
  <c r="AE42" i="10"/>
  <c r="AD43" i="10"/>
  <c r="AD48" i="10"/>
  <c r="AF49" i="10"/>
  <c r="AD49" i="10"/>
  <c r="AE71" i="10"/>
  <c r="AF75" i="10"/>
  <c r="AD75" i="10"/>
  <c r="S76" i="10"/>
  <c r="T76" i="10" s="1"/>
  <c r="AF83" i="10"/>
  <c r="AE83" i="10"/>
  <c r="AD83" i="10"/>
  <c r="AG83" i="10"/>
  <c r="AF91" i="10"/>
  <c r="AE91" i="10"/>
  <c r="AD91" i="10"/>
  <c r="AG91" i="10"/>
  <c r="AF99" i="10"/>
  <c r="AE99" i="10"/>
  <c r="AD99" i="10"/>
  <c r="AG99" i="10"/>
  <c r="AF107" i="10"/>
  <c r="AE107" i="10"/>
  <c r="AD107" i="10"/>
  <c r="AG107" i="10"/>
  <c r="AF115" i="10"/>
  <c r="AE115" i="10"/>
  <c r="AD115" i="10"/>
  <c r="AG115" i="10"/>
  <c r="S121" i="10"/>
  <c r="T121" i="10" s="1"/>
  <c r="AF32" i="10"/>
  <c r="AF74" i="10"/>
  <c r="AD74" i="10"/>
  <c r="AF96" i="10"/>
  <c r="AE96" i="10"/>
  <c r="AD96" i="10"/>
  <c r="AG96" i="10"/>
  <c r="AF120" i="10"/>
  <c r="AE120" i="10"/>
  <c r="AD120" i="10"/>
  <c r="AG120" i="10"/>
  <c r="AD12" i="10"/>
  <c r="AD32" i="10"/>
  <c r="AE33" i="10"/>
  <c r="AD34" i="10"/>
  <c r="AE32" i="10"/>
  <c r="AF33" i="10"/>
  <c r="AE34" i="10"/>
  <c r="AF42" i="10"/>
  <c r="AE43" i="10"/>
  <c r="AD47" i="10"/>
  <c r="AC53" i="10"/>
  <c r="X57" i="10"/>
  <c r="S57" i="10" s="1"/>
  <c r="T57" i="10" s="1"/>
  <c r="AE62" i="10"/>
  <c r="AC64" i="10"/>
  <c r="AE66" i="10"/>
  <c r="AF68" i="10"/>
  <c r="AD68" i="10"/>
  <c r="S69" i="10"/>
  <c r="T69" i="10" s="1"/>
  <c r="AE72" i="10"/>
  <c r="AF76" i="10"/>
  <c r="AD76" i="10"/>
  <c r="S77" i="10"/>
  <c r="T77" i="10" s="1"/>
  <c r="AF82" i="10"/>
  <c r="AE82" i="10"/>
  <c r="AD82" i="10"/>
  <c r="AG82" i="10"/>
  <c r="AF90" i="10"/>
  <c r="AE90" i="10"/>
  <c r="AD90" i="10"/>
  <c r="AG90" i="10"/>
  <c r="AF98" i="10"/>
  <c r="AE98" i="10"/>
  <c r="AD98" i="10"/>
  <c r="AG98" i="10"/>
  <c r="AF106" i="10"/>
  <c r="AE106" i="10"/>
  <c r="AD106" i="10"/>
  <c r="AG106" i="10"/>
  <c r="AF114" i="10"/>
  <c r="AE114" i="10"/>
  <c r="AD114" i="10"/>
  <c r="AG114" i="10"/>
  <c r="AF63" i="10"/>
  <c r="AD63" i="10"/>
  <c r="AF88" i="10"/>
  <c r="AE88" i="10"/>
  <c r="AD88" i="10"/>
  <c r="AG88" i="10"/>
  <c r="AF112" i="10"/>
  <c r="AE112" i="10"/>
  <c r="AD112" i="10"/>
  <c r="AG112" i="10"/>
  <c r="AD16" i="10"/>
  <c r="AE12" i="10"/>
  <c r="AE16" i="10"/>
  <c r="AF12" i="10"/>
  <c r="AF16" i="10"/>
  <c r="AG32" i="10"/>
  <c r="AG33" i="10"/>
  <c r="AF34" i="10"/>
  <c r="AG42" i="10"/>
  <c r="AF43" i="10"/>
  <c r="AE47" i="10"/>
  <c r="AD51" i="10"/>
  <c r="AC57" i="10"/>
  <c r="AG62" i="10"/>
  <c r="AG66" i="10"/>
  <c r="AF69" i="10"/>
  <c r="AD69" i="10"/>
  <c r="S70" i="10"/>
  <c r="T70" i="10" s="1"/>
  <c r="U73" i="10" s="1"/>
  <c r="AG72" i="10"/>
  <c r="AF77" i="10"/>
  <c r="AD77" i="10"/>
  <c r="S78" i="10"/>
  <c r="T78" i="10" s="1"/>
  <c r="AF85" i="10"/>
  <c r="AE85" i="10"/>
  <c r="AD85" i="10"/>
  <c r="AG85" i="10"/>
  <c r="AF93" i="10"/>
  <c r="AE93" i="10"/>
  <c r="AD93" i="10"/>
  <c r="AG93" i="10"/>
  <c r="AF101" i="10"/>
  <c r="AE101" i="10"/>
  <c r="AD101" i="10"/>
  <c r="AG101" i="10"/>
  <c r="AF109" i="10"/>
  <c r="AE109" i="10"/>
  <c r="AD109" i="10"/>
  <c r="AG109" i="10"/>
  <c r="AF117" i="10"/>
  <c r="AE117" i="10"/>
  <c r="AD117" i="10"/>
  <c r="AG117" i="10"/>
  <c r="S30" i="10"/>
  <c r="T30" i="10" s="1"/>
  <c r="AF67" i="10"/>
  <c r="AD67" i="10"/>
  <c r="AF80" i="10"/>
  <c r="AE80" i="10"/>
  <c r="AD80" i="10"/>
  <c r="AG80" i="10"/>
  <c r="AF104" i="10"/>
  <c r="AE104" i="10"/>
  <c r="AD104" i="10"/>
  <c r="AG104" i="10"/>
  <c r="AF47" i="10"/>
  <c r="AE51" i="10"/>
  <c r="AF61" i="10"/>
  <c r="AD61" i="10"/>
  <c r="AE63" i="10"/>
  <c r="AF65" i="10"/>
  <c r="AD65" i="10"/>
  <c r="AE67" i="10"/>
  <c r="AF70" i="10"/>
  <c r="AD70" i="10"/>
  <c r="S71" i="10"/>
  <c r="T71" i="10" s="1"/>
  <c r="AE74" i="10"/>
  <c r="AF78" i="10"/>
  <c r="AD78" i="10"/>
  <c r="S79" i="10"/>
  <c r="T79" i="10" s="1"/>
  <c r="AF84" i="10"/>
  <c r="AE84" i="10"/>
  <c r="AD84" i="10"/>
  <c r="AG84" i="10"/>
  <c r="AF92" i="10"/>
  <c r="AE92" i="10"/>
  <c r="AD92" i="10"/>
  <c r="AG92" i="10"/>
  <c r="AF100" i="10"/>
  <c r="AE100" i="10"/>
  <c r="AD100" i="10"/>
  <c r="AG100" i="10"/>
  <c r="AF108" i="10"/>
  <c r="AE108" i="10"/>
  <c r="AD108" i="10"/>
  <c r="AG108" i="10"/>
  <c r="AF116" i="10"/>
  <c r="AE116" i="10"/>
  <c r="AD116" i="10"/>
  <c r="AG116" i="10"/>
  <c r="S118" i="10"/>
  <c r="T118" i="10" s="1"/>
  <c r="AF45" i="10"/>
  <c r="AD45" i="10"/>
  <c r="AF48" i="10"/>
  <c r="AE48" i="10"/>
  <c r="X49" i="10"/>
  <c r="AG45" i="10"/>
  <c r="AE49" i="10"/>
  <c r="S51" i="10"/>
  <c r="T51" i="10" s="1"/>
  <c r="AG63" i="10"/>
  <c r="AG67" i="10"/>
  <c r="AF71" i="10"/>
  <c r="AD71" i="10"/>
  <c r="S72" i="10"/>
  <c r="T72" i="10" s="1"/>
  <c r="AG74" i="10"/>
  <c r="AF79" i="10"/>
  <c r="AE79" i="10"/>
  <c r="AD79" i="10"/>
  <c r="AG79" i="10"/>
  <c r="S85" i="10"/>
  <c r="T85" i="10" s="1"/>
  <c r="AF87" i="10"/>
  <c r="AE87" i="10"/>
  <c r="AD87" i="10"/>
  <c r="AG87" i="10"/>
  <c r="AF95" i="10"/>
  <c r="AE95" i="10"/>
  <c r="AD95" i="10"/>
  <c r="AG95" i="10"/>
  <c r="AF103" i="10"/>
  <c r="AE103" i="10"/>
  <c r="AD103" i="10"/>
  <c r="AG103" i="10"/>
  <c r="S109" i="10"/>
  <c r="T109" i="10" s="1"/>
  <c r="AF111" i="10"/>
  <c r="AE111" i="10"/>
  <c r="AD111" i="10"/>
  <c r="AG111" i="10"/>
  <c r="S117" i="10"/>
  <c r="T117" i="10" s="1"/>
  <c r="AF119" i="10"/>
  <c r="AE119" i="10"/>
  <c r="AD119" i="10"/>
  <c r="AG119" i="10"/>
  <c r="AF102" i="10"/>
  <c r="AE102" i="10"/>
  <c r="AD102" i="10"/>
  <c r="AG102" i="10"/>
  <c r="AF110" i="10"/>
  <c r="AE110" i="10"/>
  <c r="AD110" i="10"/>
  <c r="AG110" i="10"/>
  <c r="AF118" i="10"/>
  <c r="AE118" i="10"/>
  <c r="AD118" i="10"/>
  <c r="AG118" i="10"/>
  <c r="X82" i="10"/>
  <c r="X86" i="10"/>
  <c r="X90" i="10"/>
  <c r="S90" i="10" s="1"/>
  <c r="T90" i="10" s="1"/>
  <c r="X94" i="10"/>
  <c r="S94" i="10" s="1"/>
  <c r="T94" i="10" s="1"/>
  <c r="X98" i="10"/>
  <c r="X102" i="10"/>
  <c r="X106" i="10"/>
  <c r="S105" i="10" s="1"/>
  <c r="T105" i="10" s="1"/>
  <c r="X110" i="10"/>
  <c r="S114" i="10" s="1"/>
  <c r="T114" i="10" s="1"/>
  <c r="AC121" i="10"/>
  <c r="R2" i="5"/>
  <c r="U69" i="10" l="1"/>
  <c r="S48" i="10"/>
  <c r="T48" i="10" s="1"/>
  <c r="S45" i="10"/>
  <c r="T45" i="10" s="1"/>
  <c r="S96" i="10"/>
  <c r="T96" i="10" s="1"/>
  <c r="U54" i="10"/>
  <c r="U50" i="10"/>
  <c r="U53" i="10"/>
  <c r="U55" i="10"/>
  <c r="U52" i="10"/>
  <c r="U51" i="10"/>
  <c r="S82" i="10"/>
  <c r="T82" i="10" s="1"/>
  <c r="S83" i="10"/>
  <c r="T83" i="10" s="1"/>
  <c r="S93" i="10"/>
  <c r="T93" i="10" s="1"/>
  <c r="S98" i="10"/>
  <c r="T98" i="10" s="1"/>
  <c r="S103" i="10"/>
  <c r="T103" i="10" s="1"/>
  <c r="S99" i="10"/>
  <c r="T99" i="10" s="1"/>
  <c r="U68" i="10"/>
  <c r="S113" i="10"/>
  <c r="T113" i="10" s="1"/>
  <c r="S112" i="10"/>
  <c r="T112" i="10" s="1"/>
  <c r="S43" i="10"/>
  <c r="T43" i="10" s="1"/>
  <c r="S47" i="10"/>
  <c r="T47" i="10" s="1"/>
  <c r="S95" i="10"/>
  <c r="T95" i="10" s="1"/>
  <c r="U37" i="10"/>
  <c r="U33" i="10"/>
  <c r="U36" i="10"/>
  <c r="U35" i="10"/>
  <c r="U32" i="10"/>
  <c r="U34" i="10"/>
  <c r="U18" i="10"/>
  <c r="U14" i="10"/>
  <c r="U17" i="10"/>
  <c r="U16" i="10"/>
  <c r="U19" i="10"/>
  <c r="U15" i="10"/>
  <c r="S13" i="10"/>
  <c r="T13" i="10" s="1"/>
  <c r="S56" i="10"/>
  <c r="T56" i="10" s="1"/>
  <c r="S11" i="10"/>
  <c r="T11" i="10" s="1"/>
  <c r="AF64" i="10"/>
  <c r="AD64" i="10"/>
  <c r="AG64" i="10"/>
  <c r="AE64" i="10"/>
  <c r="S97" i="10"/>
  <c r="T97" i="10" s="1"/>
  <c r="S86" i="10"/>
  <c r="T86" i="10" s="1"/>
  <c r="S87" i="10"/>
  <c r="T87" i="10" s="1"/>
  <c r="S91" i="10"/>
  <c r="T91" i="10" s="1"/>
  <c r="U71" i="10"/>
  <c r="S108" i="10"/>
  <c r="T108" i="10" s="1"/>
  <c r="S42" i="10"/>
  <c r="T42" i="10" s="1"/>
  <c r="U41" i="10" s="1"/>
  <c r="U29" i="10"/>
  <c r="U27" i="10"/>
  <c r="U31" i="10"/>
  <c r="U26" i="10"/>
  <c r="U28" i="10"/>
  <c r="U30" i="10"/>
  <c r="S41" i="10"/>
  <c r="T41" i="10" s="1"/>
  <c r="U42" i="10" s="1"/>
  <c r="S104" i="10"/>
  <c r="T104" i="10" s="1"/>
  <c r="U67" i="10"/>
  <c r="U66" i="10"/>
  <c r="U65" i="10"/>
  <c r="U64" i="10"/>
  <c r="U63" i="10"/>
  <c r="U62" i="10"/>
  <c r="U84" i="10"/>
  <c r="U83" i="10"/>
  <c r="U82" i="10"/>
  <c r="U72" i="10"/>
  <c r="S81" i="10"/>
  <c r="T81" i="10" s="1"/>
  <c r="U81" i="10" s="1"/>
  <c r="S92" i="10"/>
  <c r="T92" i="10" s="1"/>
  <c r="U9" i="10"/>
  <c r="S39" i="10"/>
  <c r="T39" i="10" s="1"/>
  <c r="U38" i="10" s="1"/>
  <c r="S88" i="10"/>
  <c r="T88" i="10" s="1"/>
  <c r="S46" i="10"/>
  <c r="T46" i="10" s="1"/>
  <c r="U70" i="10"/>
  <c r="AG121" i="10"/>
  <c r="AF121" i="10"/>
  <c r="AE121" i="10"/>
  <c r="AD121" i="10"/>
  <c r="AF53" i="10"/>
  <c r="AD53" i="10"/>
  <c r="AG53" i="10"/>
  <c r="AE53" i="10"/>
  <c r="U79" i="10"/>
  <c r="U78" i="10"/>
  <c r="U77" i="10"/>
  <c r="U76" i="10"/>
  <c r="U75" i="10"/>
  <c r="U74" i="10"/>
  <c r="S10" i="10"/>
  <c r="T10" i="10" s="1"/>
  <c r="U12" i="10" s="1"/>
  <c r="AF41" i="10"/>
  <c r="AD41" i="10"/>
  <c r="AG41" i="10"/>
  <c r="AE41" i="10"/>
  <c r="U25" i="10"/>
  <c r="U21" i="10"/>
  <c r="U24" i="10"/>
  <c r="U22" i="10"/>
  <c r="U23" i="10"/>
  <c r="U20" i="10"/>
  <c r="S110" i="10"/>
  <c r="T110" i="10" s="1"/>
  <c r="S111" i="10"/>
  <c r="T111" i="10" s="1"/>
  <c r="S115" i="10"/>
  <c r="T115" i="10" s="1"/>
  <c r="S106" i="10"/>
  <c r="T106" i="10" s="1"/>
  <c r="S107" i="10"/>
  <c r="T107" i="10" s="1"/>
  <c r="AF57" i="10"/>
  <c r="AD57" i="10"/>
  <c r="AG57" i="10"/>
  <c r="AE57" i="10"/>
  <c r="S100" i="10"/>
  <c r="T100" i="10" s="1"/>
  <c r="S59" i="10"/>
  <c r="T59" i="10" s="1"/>
  <c r="S102" i="10"/>
  <c r="T102" i="10" s="1"/>
  <c r="S101" i="10"/>
  <c r="T101" i="10" s="1"/>
  <c r="S49" i="10"/>
  <c r="T49" i="10" s="1"/>
  <c r="S89" i="10"/>
  <c r="T89" i="10" s="1"/>
  <c r="U121" i="10"/>
  <c r="U120" i="10"/>
  <c r="U119" i="10"/>
  <c r="U118" i="10"/>
  <c r="U117" i="10"/>
  <c r="U116" i="10"/>
  <c r="S44" i="10"/>
  <c r="T44" i="10" s="1"/>
  <c r="U6" i="10"/>
  <c r="U2" i="10"/>
  <c r="U5" i="10"/>
  <c r="U4" i="10"/>
  <c r="U7" i="10"/>
  <c r="U3" i="10"/>
  <c r="S84" i="10"/>
  <c r="T84" i="10" s="1"/>
  <c r="S58" i="10"/>
  <c r="T58" i="10" s="1"/>
  <c r="S12" i="10"/>
  <c r="T12" i="10" s="1"/>
  <c r="U13" i="10" s="1"/>
  <c r="U46" i="10" l="1"/>
  <c r="U49" i="10"/>
  <c r="U45" i="10"/>
  <c r="U48" i="10"/>
  <c r="U47" i="10"/>
  <c r="U44" i="10"/>
  <c r="U97" i="10"/>
  <c r="U96" i="10"/>
  <c r="U95" i="10"/>
  <c r="U94" i="10"/>
  <c r="U93" i="10"/>
  <c r="U92" i="10"/>
  <c r="U85" i="10"/>
  <c r="U103" i="10"/>
  <c r="U102" i="10"/>
  <c r="U101" i="10"/>
  <c r="U100" i="10"/>
  <c r="U99" i="10"/>
  <c r="U98" i="10"/>
  <c r="U39" i="10"/>
  <c r="U58" i="10"/>
  <c r="U61" i="10"/>
  <c r="U57" i="10"/>
  <c r="U59" i="10"/>
  <c r="U56" i="10"/>
  <c r="U60" i="10"/>
  <c r="U109" i="10"/>
  <c r="U108" i="10"/>
  <c r="U107" i="10"/>
  <c r="U106" i="10"/>
  <c r="U105" i="10"/>
  <c r="U104" i="10"/>
  <c r="U43" i="10"/>
  <c r="U91" i="10"/>
  <c r="U90" i="10"/>
  <c r="U89" i="10"/>
  <c r="U88" i="10"/>
  <c r="U87" i="10"/>
  <c r="U86" i="10"/>
  <c r="U80" i="10"/>
  <c r="U10" i="10"/>
  <c r="U11" i="10"/>
  <c r="U8" i="10"/>
  <c r="U40" i="10"/>
  <c r="U115" i="10"/>
  <c r="U114" i="10"/>
  <c r="U113" i="10"/>
  <c r="U112" i="10"/>
  <c r="U111" i="10"/>
  <c r="U110" i="10"/>
  <c r="L115" i="8" l="1"/>
  <c r="AB6" i="5"/>
  <c r="AB7" i="5"/>
  <c r="AB26" i="5"/>
  <c r="AB59" i="5"/>
  <c r="AB69" i="5"/>
  <c r="AB92" i="5"/>
  <c r="AB93" i="5"/>
  <c r="AB99" i="5"/>
  <c r="AB116" i="5"/>
  <c r="AB117" i="5"/>
  <c r="AA6" i="5"/>
  <c r="AA7" i="5"/>
  <c r="AA26" i="5"/>
  <c r="AA59" i="5"/>
  <c r="AA69" i="5"/>
  <c r="AA92" i="5"/>
  <c r="AA93" i="5"/>
  <c r="AA99" i="5"/>
  <c r="AA116" i="5"/>
  <c r="AA117" i="5"/>
  <c r="L3" i="7"/>
  <c r="L4" i="7"/>
  <c r="L5" i="7"/>
  <c r="AB95" i="5" s="1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AB120" i="5" s="1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AB67" i="5" s="1"/>
  <c r="L201" i="7"/>
  <c r="L202" i="7"/>
  <c r="L203" i="7"/>
  <c r="L204" i="7"/>
  <c r="L205" i="7"/>
  <c r="L206" i="7"/>
  <c r="L207" i="7"/>
  <c r="L208" i="7"/>
  <c r="AB66" i="5" s="1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AB68" i="5" s="1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AB114" i="5" s="1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AB60" i="5" s="1"/>
  <c r="L399" i="7"/>
  <c r="AB56" i="5" s="1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L513" i="7"/>
  <c r="L514" i="7"/>
  <c r="L515" i="7"/>
  <c r="L516" i="7"/>
  <c r="L517" i="7"/>
  <c r="L518" i="7"/>
  <c r="L519" i="7"/>
  <c r="L520" i="7"/>
  <c r="L521" i="7"/>
  <c r="L522" i="7"/>
  <c r="L523" i="7"/>
  <c r="L524" i="7"/>
  <c r="L525" i="7"/>
  <c r="L526" i="7"/>
  <c r="L527" i="7"/>
  <c r="L528" i="7"/>
  <c r="L529" i="7"/>
  <c r="L530" i="7"/>
  <c r="L531" i="7"/>
  <c r="L532" i="7"/>
  <c r="L533" i="7"/>
  <c r="L534" i="7"/>
  <c r="L535" i="7"/>
  <c r="L536" i="7"/>
  <c r="L537" i="7"/>
  <c r="L538" i="7"/>
  <c r="L539" i="7"/>
  <c r="L540" i="7"/>
  <c r="L541" i="7"/>
  <c r="L542" i="7"/>
  <c r="L543" i="7"/>
  <c r="L544" i="7"/>
  <c r="AB32" i="5" s="1"/>
  <c r="L545" i="7"/>
  <c r="L546" i="7"/>
  <c r="L547" i="7"/>
  <c r="L548" i="7"/>
  <c r="L549" i="7"/>
  <c r="L550" i="7"/>
  <c r="L551" i="7"/>
  <c r="L552" i="7"/>
  <c r="AB35" i="5" s="1"/>
  <c r="L553" i="7"/>
  <c r="L554" i="7"/>
  <c r="L555" i="7"/>
  <c r="L556" i="7"/>
  <c r="L557" i="7"/>
  <c r="L558" i="7"/>
  <c r="L559" i="7"/>
  <c r="L560" i="7"/>
  <c r="L561" i="7"/>
  <c r="L562" i="7"/>
  <c r="L563" i="7"/>
  <c r="L564" i="7"/>
  <c r="L565" i="7"/>
  <c r="L566" i="7"/>
  <c r="L567" i="7"/>
  <c r="L568" i="7"/>
  <c r="L569" i="7"/>
  <c r="L570" i="7"/>
  <c r="L571" i="7"/>
  <c r="L572" i="7"/>
  <c r="L573" i="7"/>
  <c r="L574" i="7"/>
  <c r="L575" i="7"/>
  <c r="L576" i="7"/>
  <c r="L577" i="7"/>
  <c r="L578" i="7"/>
  <c r="L579" i="7"/>
  <c r="L580" i="7"/>
  <c r="L581" i="7"/>
  <c r="L582" i="7"/>
  <c r="L583" i="7"/>
  <c r="L584" i="7"/>
  <c r="L585" i="7"/>
  <c r="L586" i="7"/>
  <c r="L587" i="7"/>
  <c r="L588" i="7"/>
  <c r="L589" i="7"/>
  <c r="L590" i="7"/>
  <c r="L591" i="7"/>
  <c r="L592" i="7"/>
  <c r="L593" i="7"/>
  <c r="L594" i="7"/>
  <c r="L595" i="7"/>
  <c r="L596" i="7"/>
  <c r="L597" i="7"/>
  <c r="L598" i="7"/>
  <c r="L599" i="7"/>
  <c r="L600" i="7"/>
  <c r="L601" i="7"/>
  <c r="L602" i="7"/>
  <c r="L603" i="7"/>
  <c r="L604" i="7"/>
  <c r="L605" i="7"/>
  <c r="L606" i="7"/>
  <c r="L607" i="7"/>
  <c r="L608" i="7"/>
  <c r="L609" i="7"/>
  <c r="L610" i="7"/>
  <c r="L611" i="7"/>
  <c r="L612" i="7"/>
  <c r="L613" i="7"/>
  <c r="L614" i="7"/>
  <c r="L615" i="7"/>
  <c r="L616" i="7"/>
  <c r="L617" i="7"/>
  <c r="L618" i="7"/>
  <c r="L619" i="7"/>
  <c r="L620" i="7"/>
  <c r="L621" i="7"/>
  <c r="L622" i="7"/>
  <c r="L623" i="7"/>
  <c r="L624" i="7"/>
  <c r="L625" i="7"/>
  <c r="L626" i="7"/>
  <c r="L627" i="7"/>
  <c r="L628" i="7"/>
  <c r="L629" i="7"/>
  <c r="L630" i="7"/>
  <c r="L631" i="7"/>
  <c r="L632" i="7"/>
  <c r="L633" i="7"/>
  <c r="L634" i="7"/>
  <c r="L635" i="7"/>
  <c r="L636" i="7"/>
  <c r="L637" i="7"/>
  <c r="L638" i="7"/>
  <c r="L639" i="7"/>
  <c r="L640" i="7"/>
  <c r="L641" i="7"/>
  <c r="L642" i="7"/>
  <c r="L643" i="7"/>
  <c r="L644" i="7"/>
  <c r="L645" i="7"/>
  <c r="L646" i="7"/>
  <c r="L647" i="7"/>
  <c r="L648" i="7"/>
  <c r="L649" i="7"/>
  <c r="L650" i="7"/>
  <c r="L651" i="7"/>
  <c r="L652" i="7"/>
  <c r="L653" i="7"/>
  <c r="L654" i="7"/>
  <c r="L655" i="7"/>
  <c r="L656" i="7"/>
  <c r="L657" i="7"/>
  <c r="L658" i="7"/>
  <c r="L659" i="7"/>
  <c r="L660" i="7"/>
  <c r="L661" i="7"/>
  <c r="L662" i="7"/>
  <c r="L663" i="7"/>
  <c r="L664" i="7"/>
  <c r="L665" i="7"/>
  <c r="L666" i="7"/>
  <c r="L667" i="7"/>
  <c r="L668" i="7"/>
  <c r="L669" i="7"/>
  <c r="L670" i="7"/>
  <c r="L671" i="7"/>
  <c r="L672" i="7"/>
  <c r="L673" i="7"/>
  <c r="L674" i="7"/>
  <c r="L675" i="7"/>
  <c r="L676" i="7"/>
  <c r="L677" i="7"/>
  <c r="L678" i="7"/>
  <c r="L679" i="7"/>
  <c r="L680" i="7"/>
  <c r="L681" i="7"/>
  <c r="L682" i="7"/>
  <c r="L683" i="7"/>
  <c r="L684" i="7"/>
  <c r="L685" i="7"/>
  <c r="L686" i="7"/>
  <c r="L687" i="7"/>
  <c r="L688" i="7"/>
  <c r="L689" i="7"/>
  <c r="L690" i="7"/>
  <c r="L691" i="7"/>
  <c r="AB9" i="5" s="1"/>
  <c r="L692" i="7"/>
  <c r="L693" i="7"/>
  <c r="L694" i="7"/>
  <c r="L695" i="7"/>
  <c r="L696" i="7"/>
  <c r="L697" i="7"/>
  <c r="L698" i="7"/>
  <c r="L699" i="7"/>
  <c r="L700" i="7"/>
  <c r="L701" i="7"/>
  <c r="L702" i="7"/>
  <c r="L703" i="7"/>
  <c r="L704" i="7"/>
  <c r="L705" i="7"/>
  <c r="L706" i="7"/>
  <c r="L707" i="7"/>
  <c r="L708" i="7"/>
  <c r="L709" i="7"/>
  <c r="L710" i="7"/>
  <c r="L711" i="7"/>
  <c r="L712" i="7"/>
  <c r="AB11" i="5" s="1"/>
  <c r="L713" i="7"/>
  <c r="L714" i="7"/>
  <c r="L715" i="7"/>
  <c r="L716" i="7"/>
  <c r="L717" i="7"/>
  <c r="L718" i="7"/>
  <c r="L719" i="7"/>
  <c r="L720" i="7"/>
  <c r="L721" i="7"/>
  <c r="L722" i="7"/>
  <c r="L723" i="7"/>
  <c r="L724" i="7"/>
  <c r="L725" i="7"/>
  <c r="L726" i="7"/>
  <c r="L727" i="7"/>
  <c r="L728" i="7"/>
  <c r="L729" i="7"/>
  <c r="L730" i="7"/>
  <c r="L731" i="7"/>
  <c r="L732" i="7"/>
  <c r="L733" i="7"/>
  <c r="L734" i="7"/>
  <c r="L735" i="7"/>
  <c r="L736" i="7"/>
  <c r="L737" i="7"/>
  <c r="L738" i="7"/>
  <c r="L739" i="7"/>
  <c r="L740" i="7"/>
  <c r="L741" i="7"/>
  <c r="L742" i="7"/>
  <c r="L743" i="7"/>
  <c r="L744" i="7"/>
  <c r="L745" i="7"/>
  <c r="L746" i="7"/>
  <c r="L747" i="7"/>
  <c r="L748" i="7"/>
  <c r="L749" i="7"/>
  <c r="L750" i="7"/>
  <c r="L751" i="7"/>
  <c r="L752" i="7"/>
  <c r="AB18" i="5" s="1"/>
  <c r="L753" i="7"/>
  <c r="L754" i="7"/>
  <c r="L755" i="7"/>
  <c r="L756" i="7"/>
  <c r="L757" i="7"/>
  <c r="L758" i="7"/>
  <c r="L759" i="7"/>
  <c r="L760" i="7"/>
  <c r="L761" i="7"/>
  <c r="L762" i="7"/>
  <c r="L763" i="7"/>
  <c r="L764" i="7"/>
  <c r="L765" i="7"/>
  <c r="L766" i="7"/>
  <c r="L767" i="7"/>
  <c r="L768" i="7"/>
  <c r="L769" i="7"/>
  <c r="L770" i="7"/>
  <c r="L771" i="7"/>
  <c r="L772" i="7"/>
  <c r="L773" i="7"/>
  <c r="L774" i="7"/>
  <c r="L775" i="7"/>
  <c r="L776" i="7"/>
  <c r="L777" i="7"/>
  <c r="L778" i="7"/>
  <c r="L779" i="7"/>
  <c r="L780" i="7"/>
  <c r="L781" i="7"/>
  <c r="L782" i="7"/>
  <c r="L783" i="7"/>
  <c r="L784" i="7"/>
  <c r="L785" i="7"/>
  <c r="L786" i="7"/>
  <c r="L787" i="7"/>
  <c r="L788" i="7"/>
  <c r="L789" i="7"/>
  <c r="L790" i="7"/>
  <c r="L791" i="7"/>
  <c r="L792" i="7"/>
  <c r="L793" i="7"/>
  <c r="L794" i="7"/>
  <c r="L795" i="7"/>
  <c r="L796" i="7"/>
  <c r="L797" i="7"/>
  <c r="L798" i="7"/>
  <c r="L799" i="7"/>
  <c r="L800" i="7"/>
  <c r="L801" i="7"/>
  <c r="L802" i="7"/>
  <c r="L803" i="7"/>
  <c r="L804" i="7"/>
  <c r="L805" i="7"/>
  <c r="L806" i="7"/>
  <c r="L807" i="7"/>
  <c r="L808" i="7"/>
  <c r="L809" i="7"/>
  <c r="L810" i="7"/>
  <c r="L811" i="7"/>
  <c r="L812" i="7"/>
  <c r="L813" i="7"/>
  <c r="L814" i="7"/>
  <c r="L815" i="7"/>
  <c r="L816" i="7"/>
  <c r="AB4" i="5" s="1"/>
  <c r="L817" i="7"/>
  <c r="L818" i="7"/>
  <c r="L819" i="7"/>
  <c r="L820" i="7"/>
  <c r="L821" i="7"/>
  <c r="L822" i="7"/>
  <c r="L823" i="7"/>
  <c r="L824" i="7"/>
  <c r="L825" i="7"/>
  <c r="L826" i="7"/>
  <c r="L827" i="7"/>
  <c r="L828" i="7"/>
  <c r="L829" i="7"/>
  <c r="L830" i="7"/>
  <c r="L831" i="7"/>
  <c r="L832" i="7"/>
  <c r="L833" i="7"/>
  <c r="L834" i="7"/>
  <c r="L835" i="7"/>
  <c r="L836" i="7"/>
  <c r="L837" i="7"/>
  <c r="L838" i="7"/>
  <c r="L839" i="7"/>
  <c r="L840" i="7"/>
  <c r="L841" i="7"/>
  <c r="L842" i="7"/>
  <c r="L843" i="7"/>
  <c r="L844" i="7"/>
  <c r="L845" i="7"/>
  <c r="L846" i="7"/>
  <c r="L847" i="7"/>
  <c r="L848" i="7"/>
  <c r="L849" i="7"/>
  <c r="L850" i="7"/>
  <c r="L851" i="7"/>
  <c r="L852" i="7"/>
  <c r="L853" i="7"/>
  <c r="L854" i="7"/>
  <c r="L855" i="7"/>
  <c r="L856" i="7"/>
  <c r="L857" i="7"/>
  <c r="L858" i="7"/>
  <c r="L859" i="7"/>
  <c r="L860" i="7"/>
  <c r="L861" i="7"/>
  <c r="L862" i="7"/>
  <c r="L863" i="7"/>
  <c r="L864" i="7"/>
  <c r="L865" i="7"/>
  <c r="L866" i="7"/>
  <c r="L867" i="7"/>
  <c r="L868" i="7"/>
  <c r="L869" i="7"/>
  <c r="L870" i="7"/>
  <c r="L871" i="7"/>
  <c r="L872" i="7"/>
  <c r="AB21" i="5" s="1"/>
  <c r="L873" i="7"/>
  <c r="L874" i="7"/>
  <c r="L875" i="7"/>
  <c r="L876" i="7"/>
  <c r="L877" i="7"/>
  <c r="L878" i="7"/>
  <c r="L879" i="7"/>
  <c r="L880" i="7"/>
  <c r="L881" i="7"/>
  <c r="L882" i="7"/>
  <c r="L883" i="7"/>
  <c r="L884" i="7"/>
  <c r="L885" i="7"/>
  <c r="L886" i="7"/>
  <c r="L887" i="7"/>
  <c r="L888" i="7"/>
  <c r="L889" i="7"/>
  <c r="L890" i="7"/>
  <c r="L891" i="7"/>
  <c r="L892" i="7"/>
  <c r="L893" i="7"/>
  <c r="L894" i="7"/>
  <c r="L895" i="7"/>
  <c r="L896" i="7"/>
  <c r="L897" i="7"/>
  <c r="L898" i="7"/>
  <c r="L899" i="7"/>
  <c r="L900" i="7"/>
  <c r="L901" i="7"/>
  <c r="L902" i="7"/>
  <c r="L903" i="7"/>
  <c r="L904" i="7"/>
  <c r="L905" i="7"/>
  <c r="L906" i="7"/>
  <c r="L907" i="7"/>
  <c r="L908" i="7"/>
  <c r="L909" i="7"/>
  <c r="L910" i="7"/>
  <c r="L911" i="7"/>
  <c r="AB27" i="5" s="1"/>
  <c r="L912" i="7"/>
  <c r="AB30" i="5" s="1"/>
  <c r="L913" i="7"/>
  <c r="L914" i="7"/>
  <c r="L915" i="7"/>
  <c r="L916" i="7"/>
  <c r="L917" i="7"/>
  <c r="L918" i="7"/>
  <c r="L919" i="7"/>
  <c r="L920" i="7"/>
  <c r="L921" i="7"/>
  <c r="L922" i="7"/>
  <c r="L923" i="7"/>
  <c r="L924" i="7"/>
  <c r="L925" i="7"/>
  <c r="L926" i="7"/>
  <c r="L927" i="7"/>
  <c r="L928" i="7"/>
  <c r="L929" i="7"/>
  <c r="L930" i="7"/>
  <c r="L931" i="7"/>
  <c r="L932" i="7"/>
  <c r="AB87" i="5" s="1"/>
  <c r="L933" i="7"/>
  <c r="L934" i="7"/>
  <c r="L935" i="7"/>
  <c r="L936" i="7"/>
  <c r="L937" i="7"/>
  <c r="L938" i="7"/>
  <c r="L939" i="7"/>
  <c r="L940" i="7"/>
  <c r="L941" i="7"/>
  <c r="L942" i="7"/>
  <c r="L943" i="7"/>
  <c r="L944" i="7"/>
  <c r="L945" i="7"/>
  <c r="L946" i="7"/>
  <c r="L947" i="7"/>
  <c r="L948" i="7"/>
  <c r="L949" i="7"/>
  <c r="L950" i="7"/>
  <c r="L951" i="7"/>
  <c r="L952" i="7"/>
  <c r="AB90" i="5" s="1"/>
  <c r="L953" i="7"/>
  <c r="L954" i="7"/>
  <c r="L955" i="7"/>
  <c r="L956" i="7"/>
  <c r="L957" i="7"/>
  <c r="L958" i="7"/>
  <c r="L959" i="7"/>
  <c r="L960" i="7"/>
  <c r="L961" i="7"/>
  <c r="L962" i="7"/>
  <c r="L963" i="7"/>
  <c r="L964" i="7"/>
  <c r="L965" i="7"/>
  <c r="AB98" i="5" s="1"/>
  <c r="L966" i="7"/>
  <c r="L967" i="7"/>
  <c r="L968" i="7"/>
  <c r="L969" i="7"/>
  <c r="L970" i="7"/>
  <c r="L971" i="7"/>
  <c r="L972" i="7"/>
  <c r="L973" i="7"/>
  <c r="L974" i="7"/>
  <c r="L975" i="7"/>
  <c r="L976" i="7"/>
  <c r="L977" i="7"/>
  <c r="L978" i="7"/>
  <c r="L979" i="7"/>
  <c r="L980" i="7"/>
  <c r="L981" i="7"/>
  <c r="L982" i="7"/>
  <c r="L983" i="7"/>
  <c r="L984" i="7"/>
  <c r="L985" i="7"/>
  <c r="L986" i="7"/>
  <c r="L987" i="7"/>
  <c r="L988" i="7"/>
  <c r="L989" i="7"/>
  <c r="L990" i="7"/>
  <c r="L991" i="7"/>
  <c r="L992" i="7"/>
  <c r="L2" i="7"/>
  <c r="AB94" i="5" s="1"/>
  <c r="K6" i="7"/>
  <c r="K3" i="7"/>
  <c r="K4" i="7"/>
  <c r="K5" i="7"/>
  <c r="AA95" i="5" s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AA77" i="5" s="1"/>
  <c r="K74" i="7"/>
  <c r="K75" i="7"/>
  <c r="K76" i="7"/>
  <c r="K77" i="7"/>
  <c r="K78" i="7"/>
  <c r="K79" i="7"/>
  <c r="K80" i="7"/>
  <c r="K81" i="7"/>
  <c r="AA118" i="5" s="1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AA120" i="5" s="1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AA82" i="5" s="1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AA80" i="5" s="1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AA66" i="5" s="1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AA68" i="5" s="1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AA112" i="5" s="1"/>
  <c r="K258" i="7"/>
  <c r="K259" i="7"/>
  <c r="K260" i="7"/>
  <c r="K261" i="7"/>
  <c r="K262" i="7"/>
  <c r="K263" i="7"/>
  <c r="K264" i="7"/>
  <c r="K265" i="7"/>
  <c r="AA113" i="5" s="1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AA104" i="5" s="1"/>
  <c r="K354" i="7"/>
  <c r="K355" i="7"/>
  <c r="K356" i="7"/>
  <c r="K357" i="7"/>
  <c r="K358" i="7"/>
  <c r="K359" i="7"/>
  <c r="K360" i="7"/>
  <c r="K361" i="7"/>
  <c r="AA107" i="5" s="1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AA60" i="5" s="1"/>
  <c r="K399" i="7"/>
  <c r="AA56" i="5" s="1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AA50" i="5" s="1"/>
  <c r="K442" i="7"/>
  <c r="K443" i="7"/>
  <c r="K444" i="7"/>
  <c r="K445" i="7"/>
  <c r="K446" i="7"/>
  <c r="K447" i="7"/>
  <c r="K448" i="7"/>
  <c r="K449" i="7"/>
  <c r="AA53" i="5" s="1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AA34" i="5" s="1"/>
  <c r="K506" i="7"/>
  <c r="K507" i="7"/>
  <c r="K508" i="7"/>
  <c r="K509" i="7"/>
  <c r="K510" i="7"/>
  <c r="K511" i="7"/>
  <c r="K512" i="7"/>
  <c r="K513" i="7"/>
  <c r="AA37" i="5" s="1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AA32" i="5" s="1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AA44" i="5" s="1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AA10" i="5" s="1"/>
  <c r="K674" i="7"/>
  <c r="K675" i="7"/>
  <c r="K676" i="7"/>
  <c r="K677" i="7"/>
  <c r="K678" i="7"/>
  <c r="K679" i="7"/>
  <c r="K680" i="7"/>
  <c r="K681" i="7"/>
  <c r="AA13" i="5" s="1"/>
  <c r="K682" i="7"/>
  <c r="K683" i="7"/>
  <c r="K684" i="7"/>
  <c r="K685" i="7"/>
  <c r="K686" i="7"/>
  <c r="K687" i="7"/>
  <c r="K688" i="7"/>
  <c r="K689" i="7"/>
  <c r="K690" i="7"/>
  <c r="K691" i="7"/>
  <c r="AA9" i="5" s="1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AA18" i="5" s="1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805" i="7"/>
  <c r="K806" i="7"/>
  <c r="K807" i="7"/>
  <c r="K808" i="7"/>
  <c r="K809" i="7"/>
  <c r="K810" i="7"/>
  <c r="K811" i="7"/>
  <c r="K812" i="7"/>
  <c r="K813" i="7"/>
  <c r="K814" i="7"/>
  <c r="K815" i="7"/>
  <c r="K816" i="7"/>
  <c r="K817" i="7"/>
  <c r="K818" i="7"/>
  <c r="K819" i="7"/>
  <c r="K820" i="7"/>
  <c r="K821" i="7"/>
  <c r="K822" i="7"/>
  <c r="K823" i="7"/>
  <c r="K824" i="7"/>
  <c r="K825" i="7"/>
  <c r="K826" i="7"/>
  <c r="K827" i="7"/>
  <c r="K828" i="7"/>
  <c r="K829" i="7"/>
  <c r="K830" i="7"/>
  <c r="K831" i="7"/>
  <c r="K832" i="7"/>
  <c r="K833" i="7"/>
  <c r="K834" i="7"/>
  <c r="K835" i="7"/>
  <c r="K836" i="7"/>
  <c r="K837" i="7"/>
  <c r="K838" i="7"/>
  <c r="K839" i="7"/>
  <c r="K840" i="7"/>
  <c r="K841" i="7"/>
  <c r="K842" i="7"/>
  <c r="K843" i="7"/>
  <c r="K844" i="7"/>
  <c r="K845" i="7"/>
  <c r="K846" i="7"/>
  <c r="K847" i="7"/>
  <c r="K848" i="7"/>
  <c r="K849" i="7"/>
  <c r="K850" i="7"/>
  <c r="K851" i="7"/>
  <c r="K852" i="7"/>
  <c r="K853" i="7"/>
  <c r="K854" i="7"/>
  <c r="K855" i="7"/>
  <c r="K856" i="7"/>
  <c r="K857" i="7"/>
  <c r="K858" i="7"/>
  <c r="K859" i="7"/>
  <c r="K860" i="7"/>
  <c r="K861" i="7"/>
  <c r="K862" i="7"/>
  <c r="K863" i="7"/>
  <c r="K864" i="7"/>
  <c r="K865" i="7"/>
  <c r="K866" i="7"/>
  <c r="K867" i="7"/>
  <c r="K868" i="7"/>
  <c r="K869" i="7"/>
  <c r="K870" i="7"/>
  <c r="K871" i="7"/>
  <c r="K872" i="7"/>
  <c r="K873" i="7"/>
  <c r="K874" i="7"/>
  <c r="K875" i="7"/>
  <c r="K876" i="7"/>
  <c r="K877" i="7"/>
  <c r="K878" i="7"/>
  <c r="K879" i="7"/>
  <c r="K880" i="7"/>
  <c r="K881" i="7"/>
  <c r="K882" i="7"/>
  <c r="K883" i="7"/>
  <c r="K884" i="7"/>
  <c r="K885" i="7"/>
  <c r="K886" i="7"/>
  <c r="K887" i="7"/>
  <c r="K888" i="7"/>
  <c r="K889" i="7"/>
  <c r="K890" i="7"/>
  <c r="K891" i="7"/>
  <c r="K892" i="7"/>
  <c r="K893" i="7"/>
  <c r="K894" i="7"/>
  <c r="K895" i="7"/>
  <c r="K896" i="7"/>
  <c r="K897" i="7"/>
  <c r="K898" i="7"/>
  <c r="K899" i="7"/>
  <c r="K900" i="7"/>
  <c r="K901" i="7"/>
  <c r="K902" i="7"/>
  <c r="K903" i="7"/>
  <c r="K904" i="7"/>
  <c r="K905" i="7"/>
  <c r="K906" i="7"/>
  <c r="K907" i="7"/>
  <c r="K908" i="7"/>
  <c r="K909" i="7"/>
  <c r="K910" i="7"/>
  <c r="K911" i="7"/>
  <c r="AA27" i="5" s="1"/>
  <c r="K912" i="7"/>
  <c r="K913" i="7"/>
  <c r="K914" i="7"/>
  <c r="K915" i="7"/>
  <c r="K916" i="7"/>
  <c r="K917" i="7"/>
  <c r="K918" i="7"/>
  <c r="K919" i="7"/>
  <c r="K920" i="7"/>
  <c r="K921" i="7"/>
  <c r="AA29" i="5" s="1"/>
  <c r="K922" i="7"/>
  <c r="K923" i="7"/>
  <c r="K924" i="7"/>
  <c r="K925" i="7"/>
  <c r="K926" i="7"/>
  <c r="K927" i="7"/>
  <c r="K928" i="7"/>
  <c r="K929" i="7"/>
  <c r="AA88" i="5" s="1"/>
  <c r="K930" i="7"/>
  <c r="K931" i="7"/>
  <c r="K932" i="7"/>
  <c r="K933" i="7"/>
  <c r="K934" i="7"/>
  <c r="K935" i="7"/>
  <c r="K936" i="7"/>
  <c r="K937" i="7"/>
  <c r="AA89" i="5" s="1"/>
  <c r="K938" i="7"/>
  <c r="K939" i="7"/>
  <c r="K940" i="7"/>
  <c r="K941" i="7"/>
  <c r="K942" i="7"/>
  <c r="K943" i="7"/>
  <c r="K944" i="7"/>
  <c r="K945" i="7"/>
  <c r="K946" i="7"/>
  <c r="K947" i="7"/>
  <c r="K948" i="7"/>
  <c r="K949" i="7"/>
  <c r="K950" i="7"/>
  <c r="K951" i="7"/>
  <c r="K952" i="7"/>
  <c r="K953" i="7"/>
  <c r="AA90" i="5" s="1"/>
  <c r="K954" i="7"/>
  <c r="K955" i="7"/>
  <c r="K956" i="7"/>
  <c r="K957" i="7"/>
  <c r="K958" i="7"/>
  <c r="K959" i="7"/>
  <c r="K960" i="7"/>
  <c r="K961" i="7"/>
  <c r="AA100" i="5" s="1"/>
  <c r="K962" i="7"/>
  <c r="K963" i="7"/>
  <c r="K964" i="7"/>
  <c r="K965" i="7"/>
  <c r="AA98" i="5" s="1"/>
  <c r="K966" i="7"/>
  <c r="K967" i="7"/>
  <c r="K968" i="7"/>
  <c r="K969" i="7"/>
  <c r="K970" i="7"/>
  <c r="K971" i="7"/>
  <c r="K972" i="7"/>
  <c r="K973" i="7"/>
  <c r="K974" i="7"/>
  <c r="K975" i="7"/>
  <c r="K976" i="7"/>
  <c r="K977" i="7"/>
  <c r="K978" i="7"/>
  <c r="K979" i="7"/>
  <c r="K980" i="7"/>
  <c r="K981" i="7"/>
  <c r="K982" i="7"/>
  <c r="K983" i="7"/>
  <c r="K984" i="7"/>
  <c r="K985" i="7"/>
  <c r="AA101" i="5" s="1"/>
  <c r="K986" i="7"/>
  <c r="K987" i="7"/>
  <c r="K988" i="7"/>
  <c r="K989" i="7"/>
  <c r="K990" i="7"/>
  <c r="K991" i="7"/>
  <c r="K992" i="7"/>
  <c r="K2" i="7"/>
  <c r="AA94" i="5" s="1"/>
  <c r="J3" i="7"/>
  <c r="J4" i="7"/>
  <c r="J5" i="7"/>
  <c r="J6" i="7"/>
  <c r="J7" i="7"/>
  <c r="J8" i="7"/>
  <c r="J9" i="7"/>
  <c r="J10" i="7"/>
  <c r="Z97" i="5" s="1"/>
  <c r="J11" i="7"/>
  <c r="J12" i="7"/>
  <c r="J13" i="7"/>
  <c r="J14" i="7"/>
  <c r="J15" i="7"/>
  <c r="J16" i="7"/>
  <c r="J17" i="7"/>
  <c r="J18" i="7"/>
  <c r="Z96" i="5" s="1"/>
  <c r="J19" i="7"/>
  <c r="J20" i="7"/>
  <c r="J21" i="7"/>
  <c r="J22" i="7"/>
  <c r="J23" i="7"/>
  <c r="J24" i="7"/>
  <c r="J25" i="7"/>
  <c r="J26" i="7"/>
  <c r="Z76" i="5" s="1"/>
  <c r="J27" i="7"/>
  <c r="J28" i="7"/>
  <c r="J29" i="7"/>
  <c r="J30" i="7"/>
  <c r="J31" i="7"/>
  <c r="J32" i="7"/>
  <c r="Z75" i="5" s="1"/>
  <c r="J33" i="7"/>
  <c r="J34" i="7"/>
  <c r="J35" i="7"/>
  <c r="J36" i="7"/>
  <c r="J37" i="7"/>
  <c r="J38" i="7"/>
  <c r="J39" i="7"/>
  <c r="J40" i="7"/>
  <c r="J41" i="7"/>
  <c r="J42" i="7"/>
  <c r="Z74" i="5" s="1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Z118" i="5" s="1"/>
  <c r="J83" i="7"/>
  <c r="J84" i="7"/>
  <c r="J85" i="7"/>
  <c r="J86" i="7"/>
  <c r="J87" i="7"/>
  <c r="J88" i="7"/>
  <c r="J89" i="7"/>
  <c r="J90" i="7"/>
  <c r="J91" i="7"/>
  <c r="J92" i="7"/>
  <c r="J93" i="7"/>
  <c r="J94" i="7"/>
  <c r="Z121" i="5" s="1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Z119" i="5" s="1"/>
  <c r="J115" i="7"/>
  <c r="J116" i="7"/>
  <c r="J117" i="7"/>
  <c r="J118" i="7"/>
  <c r="J119" i="7"/>
  <c r="J120" i="7"/>
  <c r="J121" i="7"/>
  <c r="J122" i="7"/>
  <c r="Z82" i="5" s="1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Z85" i="5" s="1"/>
  <c r="J139" i="7"/>
  <c r="J140" i="7"/>
  <c r="J141" i="7"/>
  <c r="J142" i="7"/>
  <c r="J143" i="7"/>
  <c r="J144" i="7"/>
  <c r="J145" i="7"/>
  <c r="J146" i="7"/>
  <c r="Z81" i="5" s="1"/>
  <c r="J147" i="7"/>
  <c r="J148" i="7"/>
  <c r="J149" i="7"/>
  <c r="J150" i="7"/>
  <c r="J151" i="7"/>
  <c r="J152" i="7"/>
  <c r="J153" i="7"/>
  <c r="J154" i="7"/>
  <c r="Z84" i="5" s="1"/>
  <c r="J155" i="7"/>
  <c r="J156" i="7"/>
  <c r="J157" i="7"/>
  <c r="J158" i="7"/>
  <c r="J159" i="7"/>
  <c r="J160" i="7"/>
  <c r="J161" i="7"/>
  <c r="J162" i="7"/>
  <c r="Z80" i="5" s="1"/>
  <c r="J163" i="7"/>
  <c r="J164" i="7"/>
  <c r="J165" i="7"/>
  <c r="J166" i="7"/>
  <c r="J167" i="7"/>
  <c r="J168" i="7"/>
  <c r="J169" i="7"/>
  <c r="J170" i="7"/>
  <c r="Z83" i="5" s="1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Z63" i="5" s="1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Z66" i="5" s="1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Z73" i="5" s="1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Z113" i="5" s="1"/>
  <c r="J267" i="7"/>
  <c r="J268" i="7"/>
  <c r="J269" i="7"/>
  <c r="J270" i="7"/>
  <c r="J271" i="7"/>
  <c r="J272" i="7"/>
  <c r="J273" i="7"/>
  <c r="J274" i="7"/>
  <c r="J275" i="7"/>
  <c r="J276" i="7"/>
  <c r="J277" i="7"/>
  <c r="J278" i="7"/>
  <c r="Z106" i="5" s="1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Z111" i="5" s="1"/>
  <c r="J299" i="7"/>
  <c r="J300" i="7"/>
  <c r="J301" i="7"/>
  <c r="J302" i="7"/>
  <c r="J303" i="7"/>
  <c r="J304" i="7"/>
  <c r="J305" i="7"/>
  <c r="J306" i="7"/>
  <c r="Z114" i="5" s="1"/>
  <c r="J307" i="7"/>
  <c r="J308" i="7"/>
  <c r="J309" i="7"/>
  <c r="J310" i="7"/>
  <c r="J311" i="7"/>
  <c r="J312" i="7"/>
  <c r="Z110" i="5" s="1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Z105" i="5" s="1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Z104" i="5" s="1"/>
  <c r="J355" i="7"/>
  <c r="J356" i="7"/>
  <c r="J357" i="7"/>
  <c r="J358" i="7"/>
  <c r="J359" i="7"/>
  <c r="J360" i="7"/>
  <c r="J361" i="7"/>
  <c r="J362" i="7"/>
  <c r="Z107" i="5" s="1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Z57" i="5" s="1"/>
  <c r="J392" i="7"/>
  <c r="J393" i="7"/>
  <c r="J394" i="7"/>
  <c r="J395" i="7"/>
  <c r="J396" i="7"/>
  <c r="J397" i="7"/>
  <c r="J398" i="7"/>
  <c r="Z60" i="5" s="1"/>
  <c r="J399" i="7"/>
  <c r="Z56" i="5" s="1"/>
  <c r="J400" i="7"/>
  <c r="J401" i="7"/>
  <c r="J402" i="7"/>
  <c r="J403" i="7"/>
  <c r="J404" i="7"/>
  <c r="J405" i="7"/>
  <c r="J406" i="7"/>
  <c r="J407" i="7"/>
  <c r="J408" i="7"/>
  <c r="J409" i="7"/>
  <c r="J410" i="7"/>
  <c r="Z55" i="5" s="1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Z34" i="5" s="1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Z33" i="5" s="1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Z49" i="5" s="1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Z47" i="5" s="1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Z40" i="5" s="1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Z39" i="5" s="1"/>
  <c r="J635" i="7"/>
  <c r="J636" i="7"/>
  <c r="J637" i="7"/>
  <c r="J638" i="7"/>
  <c r="J639" i="7"/>
  <c r="J640" i="7"/>
  <c r="J641" i="7"/>
  <c r="J642" i="7"/>
  <c r="Z42" i="5" s="1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Z38" i="5" s="1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Z12" i="5" s="1"/>
  <c r="J699" i="7"/>
  <c r="J700" i="7"/>
  <c r="J701" i="7"/>
  <c r="J702" i="7"/>
  <c r="J703" i="7"/>
  <c r="J704" i="7"/>
  <c r="J705" i="7"/>
  <c r="J706" i="7"/>
  <c r="Z8" i="5" s="1"/>
  <c r="J707" i="7"/>
  <c r="J708" i="7"/>
  <c r="J709" i="7"/>
  <c r="J710" i="7"/>
  <c r="J711" i="7"/>
  <c r="J712" i="7"/>
  <c r="J713" i="7"/>
  <c r="J714" i="7"/>
  <c r="Z11" i="5" s="1"/>
  <c r="J715" i="7"/>
  <c r="J716" i="7"/>
  <c r="J717" i="7"/>
  <c r="J718" i="7"/>
  <c r="J719" i="7"/>
  <c r="J720" i="7"/>
  <c r="J721" i="7"/>
  <c r="J722" i="7"/>
  <c r="Z16" i="5" s="1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Z19" i="5" s="1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Z18" i="5" s="1"/>
  <c r="J755" i="7"/>
  <c r="J756" i="7"/>
  <c r="J757" i="7"/>
  <c r="J758" i="7"/>
  <c r="J759" i="7"/>
  <c r="J760" i="7"/>
  <c r="J761" i="7"/>
  <c r="J762" i="7"/>
  <c r="Z14" i="5" s="1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Z4" i="5" s="1"/>
  <c r="J819" i="7"/>
  <c r="J820" i="7"/>
  <c r="J821" i="7"/>
  <c r="J822" i="7"/>
  <c r="J823" i="7"/>
  <c r="J824" i="7"/>
  <c r="J825" i="7"/>
  <c r="J826" i="7"/>
  <c r="Z3" i="5" s="1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Z5" i="5" s="1"/>
  <c r="J851" i="7"/>
  <c r="J852" i="7"/>
  <c r="J853" i="7"/>
  <c r="J854" i="7"/>
  <c r="J855" i="7"/>
  <c r="J856" i="7"/>
  <c r="J857" i="7"/>
  <c r="J858" i="7"/>
  <c r="Z22" i="5" s="1"/>
  <c r="J859" i="7"/>
  <c r="J860" i="7"/>
  <c r="J861" i="7"/>
  <c r="J862" i="7"/>
  <c r="Z25" i="5" s="1"/>
  <c r="J863" i="7"/>
  <c r="J864" i="7"/>
  <c r="J865" i="7"/>
  <c r="J866" i="7"/>
  <c r="J867" i="7"/>
  <c r="J868" i="7"/>
  <c r="J869" i="7"/>
  <c r="J870" i="7"/>
  <c r="J871" i="7"/>
  <c r="J872" i="7"/>
  <c r="J873" i="7"/>
  <c r="J874" i="7"/>
  <c r="Z21" i="5" s="1"/>
  <c r="J875" i="7"/>
  <c r="J876" i="7"/>
  <c r="J877" i="7"/>
  <c r="J878" i="7"/>
  <c r="J879" i="7"/>
  <c r="J880" i="7"/>
  <c r="J881" i="7"/>
  <c r="J882" i="7"/>
  <c r="Z24" i="5" s="1"/>
  <c r="J883" i="7"/>
  <c r="J884" i="7"/>
  <c r="J885" i="7"/>
  <c r="J886" i="7"/>
  <c r="J887" i="7"/>
  <c r="J888" i="7"/>
  <c r="J889" i="7"/>
  <c r="J890" i="7"/>
  <c r="Z20" i="5" s="1"/>
  <c r="J891" i="7"/>
  <c r="J892" i="7"/>
  <c r="J893" i="7"/>
  <c r="J894" i="7"/>
  <c r="J895" i="7"/>
  <c r="J896" i="7"/>
  <c r="J897" i="7"/>
  <c r="J898" i="7"/>
  <c r="J899" i="7"/>
  <c r="J900" i="7"/>
  <c r="J901" i="7"/>
  <c r="J902" i="7"/>
  <c r="J903" i="7"/>
  <c r="J904" i="7"/>
  <c r="J905" i="7"/>
  <c r="J906" i="7"/>
  <c r="Z28" i="5" s="1"/>
  <c r="J907" i="7"/>
  <c r="J908" i="7"/>
  <c r="J909" i="7"/>
  <c r="J910" i="7"/>
  <c r="J911" i="7"/>
  <c r="Z27" i="5" s="1"/>
  <c r="J912" i="7"/>
  <c r="J913" i="7"/>
  <c r="J914" i="7"/>
  <c r="Z30" i="5" s="1"/>
  <c r="J915" i="7"/>
  <c r="J916" i="7"/>
  <c r="J917" i="7"/>
  <c r="J918" i="7"/>
  <c r="J919" i="7"/>
  <c r="J920" i="7"/>
  <c r="J921" i="7"/>
  <c r="J922" i="7"/>
  <c r="Z29" i="5" s="1"/>
  <c r="J923" i="7"/>
  <c r="J924" i="7"/>
  <c r="J925" i="7"/>
  <c r="J926" i="7"/>
  <c r="J927" i="7"/>
  <c r="J928" i="7"/>
  <c r="J929" i="7"/>
  <c r="J930" i="7"/>
  <c r="Z88" i="5" s="1"/>
  <c r="J931" i="7"/>
  <c r="J932" i="7"/>
  <c r="Z87" i="5" s="1"/>
  <c r="J933" i="7"/>
  <c r="J934" i="7"/>
  <c r="J935" i="7"/>
  <c r="Z86" i="5" s="1"/>
  <c r="J936" i="7"/>
  <c r="J937" i="7"/>
  <c r="J938" i="7"/>
  <c r="Z89" i="5" s="1"/>
  <c r="J939" i="7"/>
  <c r="J940" i="7"/>
  <c r="J941" i="7"/>
  <c r="J942" i="7"/>
  <c r="J943" i="7"/>
  <c r="J944" i="7"/>
  <c r="J945" i="7"/>
  <c r="J946" i="7"/>
  <c r="Z91" i="5" s="1"/>
  <c r="J947" i="7"/>
  <c r="J948" i="7"/>
  <c r="J949" i="7"/>
  <c r="J950" i="7"/>
  <c r="J951" i="7"/>
  <c r="J952" i="7"/>
  <c r="J953" i="7"/>
  <c r="J954" i="7"/>
  <c r="J955" i="7"/>
  <c r="J956" i="7"/>
  <c r="J957" i="7"/>
  <c r="J958" i="7"/>
  <c r="J959" i="7"/>
  <c r="J960" i="7"/>
  <c r="J961" i="7"/>
  <c r="J962" i="7"/>
  <c r="Z100" i="5" s="1"/>
  <c r="J963" i="7"/>
  <c r="J964" i="7"/>
  <c r="J965" i="7"/>
  <c r="J966" i="7"/>
  <c r="J967" i="7"/>
  <c r="J968" i="7"/>
  <c r="J969" i="7"/>
  <c r="J970" i="7"/>
  <c r="Z102" i="5" s="1"/>
  <c r="J971" i="7"/>
  <c r="J972" i="7"/>
  <c r="J973" i="7"/>
  <c r="J974" i="7"/>
  <c r="J975" i="7"/>
  <c r="J976" i="7"/>
  <c r="J977" i="7"/>
  <c r="J978" i="7"/>
  <c r="J979" i="7"/>
  <c r="J980" i="7"/>
  <c r="J981" i="7"/>
  <c r="J982" i="7"/>
  <c r="J983" i="7"/>
  <c r="J984" i="7"/>
  <c r="J985" i="7"/>
  <c r="J986" i="7"/>
  <c r="Z101" i="5" s="1"/>
  <c r="J987" i="7"/>
  <c r="J988" i="7"/>
  <c r="J989" i="7"/>
  <c r="J990" i="7"/>
  <c r="J991" i="7"/>
  <c r="J992" i="7"/>
  <c r="J2" i="7"/>
  <c r="I992" i="7"/>
  <c r="I991" i="7"/>
  <c r="I990" i="7"/>
  <c r="I989" i="7"/>
  <c r="I988" i="7"/>
  <c r="I987" i="7"/>
  <c r="I986" i="7"/>
  <c r="I985" i="7"/>
  <c r="I984" i="7"/>
  <c r="Y101" i="5" s="1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Y100" i="5" s="1"/>
  <c r="I961" i="7"/>
  <c r="I960" i="7"/>
  <c r="I959" i="7"/>
  <c r="I958" i="7"/>
  <c r="I957" i="7"/>
  <c r="I956" i="7"/>
  <c r="I955" i="7"/>
  <c r="I954" i="7"/>
  <c r="I953" i="7"/>
  <c r="I952" i="7"/>
  <c r="I951" i="7"/>
  <c r="I950" i="7"/>
  <c r="Y90" i="5" s="1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Y86" i="5" s="1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Y21" i="5" s="1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Y3" i="5" s="1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Y11" i="5" s="1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Y9" i="5" s="1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Y10" i="5" s="1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Y48" i="5" s="1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Y32" i="5" s="1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  <c r="I424" i="7"/>
  <c r="I423" i="7"/>
  <c r="I422" i="7"/>
  <c r="I421" i="7"/>
  <c r="I420" i="7"/>
  <c r="I419" i="7"/>
  <c r="I418" i="7"/>
  <c r="I417" i="7"/>
  <c r="I416" i="7"/>
  <c r="I415" i="7"/>
  <c r="I414" i="7"/>
  <c r="I413" i="7"/>
  <c r="I412" i="7"/>
  <c r="I411" i="7"/>
  <c r="I410" i="7"/>
  <c r="I409" i="7"/>
  <c r="I408" i="7"/>
  <c r="I407" i="7"/>
  <c r="I406" i="7"/>
  <c r="I405" i="7"/>
  <c r="I404" i="7"/>
  <c r="I403" i="7"/>
  <c r="I402" i="7"/>
  <c r="I401" i="7"/>
  <c r="I400" i="7"/>
  <c r="I399" i="7"/>
  <c r="I398" i="7"/>
  <c r="I397" i="7"/>
  <c r="I396" i="7"/>
  <c r="I395" i="7"/>
  <c r="I394" i="7"/>
  <c r="I393" i="7"/>
  <c r="I392" i="7"/>
  <c r="I391" i="7"/>
  <c r="I390" i="7"/>
  <c r="I389" i="7"/>
  <c r="I388" i="7"/>
  <c r="I387" i="7"/>
  <c r="I386" i="7"/>
  <c r="I385" i="7"/>
  <c r="I384" i="7"/>
  <c r="I383" i="7"/>
  <c r="I382" i="7"/>
  <c r="I381" i="7"/>
  <c r="I380" i="7"/>
  <c r="I379" i="7"/>
  <c r="I378" i="7"/>
  <c r="I377" i="7"/>
  <c r="I376" i="7"/>
  <c r="I375" i="7"/>
  <c r="I374" i="7"/>
  <c r="I373" i="7"/>
  <c r="I372" i="7"/>
  <c r="I371" i="7"/>
  <c r="I370" i="7"/>
  <c r="I369" i="7"/>
  <c r="I368" i="7"/>
  <c r="I367" i="7"/>
  <c r="I366" i="7"/>
  <c r="I365" i="7"/>
  <c r="I364" i="7"/>
  <c r="I363" i="7"/>
  <c r="I362" i="7"/>
  <c r="I361" i="7"/>
  <c r="I360" i="7"/>
  <c r="I359" i="7"/>
  <c r="I358" i="7"/>
  <c r="I357" i="7"/>
  <c r="I356" i="7"/>
  <c r="I355" i="7"/>
  <c r="I354" i="7"/>
  <c r="I353" i="7"/>
  <c r="I352" i="7"/>
  <c r="Y104" i="5" s="1"/>
  <c r="I351" i="7"/>
  <c r="I350" i="7"/>
  <c r="I349" i="7"/>
  <c r="I348" i="7"/>
  <c r="I347" i="7"/>
  <c r="I346" i="7"/>
  <c r="I345" i="7"/>
  <c r="I344" i="7"/>
  <c r="Y108" i="5" s="1"/>
  <c r="I343" i="7"/>
  <c r="I342" i="7"/>
  <c r="I341" i="7"/>
  <c r="I340" i="7"/>
  <c r="I339" i="7"/>
  <c r="I338" i="7"/>
  <c r="I337" i="7"/>
  <c r="I336" i="7"/>
  <c r="Y105" i="5" s="1"/>
  <c r="I335" i="7"/>
  <c r="I334" i="7"/>
  <c r="I333" i="7"/>
  <c r="I332" i="7"/>
  <c r="I331" i="7"/>
  <c r="I330" i="7"/>
  <c r="I329" i="7"/>
  <c r="I328" i="7"/>
  <c r="I327" i="7"/>
  <c r="I326" i="7"/>
  <c r="I325" i="7"/>
  <c r="I324" i="7"/>
  <c r="I323" i="7"/>
  <c r="I322" i="7"/>
  <c r="I321" i="7"/>
  <c r="I320" i="7"/>
  <c r="I319" i="7"/>
  <c r="I318" i="7"/>
  <c r="I317" i="7"/>
  <c r="I316" i="7"/>
  <c r="I315" i="7"/>
  <c r="I314" i="7"/>
  <c r="I313" i="7"/>
  <c r="I312" i="7"/>
  <c r="I311" i="7"/>
  <c r="I310" i="7"/>
  <c r="I309" i="7"/>
  <c r="I308" i="7"/>
  <c r="I307" i="7"/>
  <c r="I306" i="7"/>
  <c r="I305" i="7"/>
  <c r="I304" i="7"/>
  <c r="Y114" i="5" s="1"/>
  <c r="I303" i="7"/>
  <c r="I302" i="7"/>
  <c r="I301" i="7"/>
  <c r="I300" i="7"/>
  <c r="I299" i="7"/>
  <c r="I298" i="7"/>
  <c r="I297" i="7"/>
  <c r="I296" i="7"/>
  <c r="Y111" i="5" s="1"/>
  <c r="I295" i="7"/>
  <c r="I294" i="7"/>
  <c r="I293" i="7"/>
  <c r="I292" i="7"/>
  <c r="I291" i="7"/>
  <c r="I290" i="7"/>
  <c r="I289" i="7"/>
  <c r="I288" i="7"/>
  <c r="I287" i="7"/>
  <c r="I286" i="7"/>
  <c r="I285" i="7"/>
  <c r="I284" i="7"/>
  <c r="I283" i="7"/>
  <c r="I282" i="7"/>
  <c r="I281" i="7"/>
  <c r="I280" i="7"/>
  <c r="I279" i="7"/>
  <c r="I278" i="7"/>
  <c r="I277" i="7"/>
  <c r="I276" i="7"/>
  <c r="I275" i="7"/>
  <c r="I274" i="7"/>
  <c r="I273" i="7"/>
  <c r="I272" i="7"/>
  <c r="I271" i="7"/>
  <c r="I270" i="7"/>
  <c r="I269" i="7"/>
  <c r="I268" i="7"/>
  <c r="I267" i="7"/>
  <c r="I266" i="7"/>
  <c r="I265" i="7"/>
  <c r="I264" i="7"/>
  <c r="I263" i="7"/>
  <c r="I262" i="7"/>
  <c r="I261" i="7"/>
  <c r="I260" i="7"/>
  <c r="I259" i="7"/>
  <c r="I258" i="7"/>
  <c r="I257" i="7"/>
  <c r="I256" i="7"/>
  <c r="Y112" i="5" s="1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Y72" i="5" s="1"/>
  <c r="I239" i="7"/>
  <c r="I238" i="7"/>
  <c r="I237" i="7"/>
  <c r="I236" i="7"/>
  <c r="I235" i="7"/>
  <c r="I234" i="7"/>
  <c r="I233" i="7"/>
  <c r="I232" i="7"/>
  <c r="Y73" i="5" s="1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Y66" i="5" s="1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Y83" i="5" s="1"/>
  <c r="I163" i="7"/>
  <c r="I162" i="7"/>
  <c r="Y80" i="5" s="1"/>
  <c r="I161" i="7"/>
  <c r="I160" i="7"/>
  <c r="I159" i="7"/>
  <c r="I158" i="7"/>
  <c r="I157" i="7"/>
  <c r="I156" i="7"/>
  <c r="I155" i="7"/>
  <c r="I154" i="7"/>
  <c r="I153" i="7"/>
  <c r="I152" i="7"/>
  <c r="Y84" i="5" s="1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Y119" i="5" s="1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Y75" i="5" s="1"/>
  <c r="I31" i="7"/>
  <c r="I30" i="7"/>
  <c r="I29" i="7"/>
  <c r="I28" i="7"/>
  <c r="I27" i="7"/>
  <c r="I26" i="7"/>
  <c r="I25" i="7"/>
  <c r="I24" i="7"/>
  <c r="Y76" i="5" s="1"/>
  <c r="I23" i="7"/>
  <c r="I22" i="7"/>
  <c r="I21" i="7"/>
  <c r="I20" i="7"/>
  <c r="I19" i="7"/>
  <c r="I18" i="7"/>
  <c r="Y96" i="5" s="1"/>
  <c r="I17" i="7"/>
  <c r="I16" i="7"/>
  <c r="I15" i="7"/>
  <c r="I14" i="7"/>
  <c r="I13" i="7"/>
  <c r="I12" i="7"/>
  <c r="I11" i="7"/>
  <c r="I10" i="7"/>
  <c r="I9" i="7"/>
  <c r="I8" i="7"/>
  <c r="Y97" i="5" s="1"/>
  <c r="I7" i="7"/>
  <c r="I6" i="7"/>
  <c r="I5" i="7"/>
  <c r="I4" i="7"/>
  <c r="I3" i="7"/>
  <c r="Y34" i="5"/>
  <c r="I2" i="7"/>
  <c r="Z6" i="5"/>
  <c r="Z7" i="5"/>
  <c r="Z9" i="5"/>
  <c r="Z26" i="5"/>
  <c r="Z59" i="5"/>
  <c r="Z68" i="5"/>
  <c r="Z69" i="5"/>
  <c r="Z77" i="5"/>
  <c r="Z92" i="5"/>
  <c r="Z93" i="5"/>
  <c r="Z94" i="5"/>
  <c r="Z95" i="5"/>
  <c r="Z98" i="5"/>
  <c r="Z99" i="5"/>
  <c r="Z108" i="5"/>
  <c r="Z116" i="5"/>
  <c r="Z117" i="5"/>
  <c r="Z2" i="5"/>
  <c r="Y6" i="5"/>
  <c r="Y7" i="5"/>
  <c r="Y26" i="5"/>
  <c r="Y27" i="5"/>
  <c r="Y31" i="5"/>
  <c r="Y39" i="5"/>
  <c r="Y56" i="5"/>
  <c r="Y59" i="5"/>
  <c r="Y60" i="5"/>
  <c r="Y68" i="5"/>
  <c r="Y69" i="5"/>
  <c r="Y81" i="5"/>
  <c r="Y87" i="5"/>
  <c r="Y92" i="5"/>
  <c r="Y93" i="5"/>
  <c r="Y94" i="5"/>
  <c r="Y95" i="5"/>
  <c r="Y98" i="5"/>
  <c r="Y99" i="5"/>
  <c r="Y115" i="5"/>
  <c r="Y116" i="5"/>
  <c r="Y117" i="5"/>
  <c r="Y85" i="5" l="1"/>
  <c r="Y63" i="5"/>
  <c r="Y57" i="5"/>
  <c r="Y37" i="5"/>
  <c r="Y44" i="5"/>
  <c r="Y13" i="5"/>
  <c r="Y79" i="5"/>
  <c r="Y62" i="5"/>
  <c r="Y71" i="5"/>
  <c r="Y109" i="5"/>
  <c r="AA3" i="5"/>
  <c r="AA14" i="5"/>
  <c r="AA47" i="5"/>
  <c r="AA49" i="5"/>
  <c r="AA33" i="5"/>
  <c r="AA55" i="5"/>
  <c r="AB100" i="5"/>
  <c r="AB89" i="5"/>
  <c r="AB29" i="5"/>
  <c r="AB13" i="5"/>
  <c r="AB44" i="5"/>
  <c r="AB37" i="5"/>
  <c r="AB53" i="5"/>
  <c r="AB107" i="5"/>
  <c r="AB113" i="5"/>
  <c r="AB118" i="5"/>
  <c r="AB10" i="5"/>
  <c r="AB39" i="5"/>
  <c r="AB46" i="5"/>
  <c r="AB34" i="5"/>
  <c r="AB50" i="5"/>
  <c r="AB52" i="5"/>
  <c r="AB104" i="5"/>
  <c r="AB110" i="5"/>
  <c r="AB112" i="5"/>
  <c r="AB119" i="5"/>
  <c r="AB75" i="5"/>
  <c r="AA30" i="5"/>
  <c r="AA21" i="5"/>
  <c r="AA4" i="5"/>
  <c r="AA11" i="5"/>
  <c r="AA39" i="5"/>
  <c r="AA46" i="5"/>
  <c r="AA35" i="5"/>
  <c r="AA52" i="5"/>
  <c r="AA110" i="5"/>
  <c r="AA67" i="5"/>
  <c r="AA119" i="5"/>
  <c r="AA75" i="5"/>
  <c r="AB101" i="5"/>
  <c r="AB28" i="5"/>
  <c r="AB20" i="5"/>
  <c r="AB57" i="5"/>
  <c r="AB63" i="5"/>
  <c r="AB84" i="5"/>
  <c r="AB77" i="5"/>
  <c r="AB76" i="5"/>
  <c r="Y121" i="5"/>
  <c r="Y64" i="5"/>
  <c r="Y107" i="5"/>
  <c r="Y55" i="5"/>
  <c r="Y46" i="5"/>
  <c r="Y42" i="5"/>
  <c r="Y16" i="5"/>
  <c r="Y19" i="5"/>
  <c r="Y15" i="5"/>
  <c r="Y18" i="5"/>
  <c r="Y2" i="5"/>
  <c r="Y88" i="5"/>
  <c r="Y89" i="5"/>
  <c r="AA28" i="5"/>
  <c r="AA20" i="5"/>
  <c r="AA57" i="5"/>
  <c r="AA63" i="5"/>
  <c r="AA84" i="5"/>
  <c r="AA76" i="5"/>
  <c r="AB103" i="5"/>
  <c r="AB102" i="5"/>
  <c r="AB86" i="5"/>
  <c r="AB25" i="5"/>
  <c r="AB15" i="5"/>
  <c r="AB8" i="5"/>
  <c r="AB43" i="5"/>
  <c r="AB36" i="5"/>
  <c r="AB54" i="5"/>
  <c r="AB108" i="5"/>
  <c r="AB111" i="5"/>
  <c r="AB73" i="5"/>
  <c r="AB70" i="5"/>
  <c r="AB62" i="5"/>
  <c r="AB78" i="5"/>
  <c r="AB97" i="5"/>
  <c r="Y77" i="5"/>
  <c r="Y113" i="5"/>
  <c r="Y52" i="5"/>
  <c r="Y33" i="5"/>
  <c r="Y47" i="5"/>
  <c r="Y38" i="5"/>
  <c r="Z15" i="5"/>
  <c r="Z10" i="5"/>
  <c r="Z41" i="5"/>
  <c r="Z43" i="5"/>
  <c r="Z50" i="5"/>
  <c r="Z112" i="5"/>
  <c r="Z71" i="5"/>
  <c r="Z70" i="5"/>
  <c r="Z120" i="5"/>
  <c r="Z78" i="5"/>
  <c r="AA103" i="5"/>
  <c r="AA102" i="5"/>
  <c r="AA86" i="5"/>
  <c r="AA24" i="5"/>
  <c r="AA25" i="5"/>
  <c r="AA15" i="5"/>
  <c r="AA8" i="5"/>
  <c r="AA43" i="5"/>
  <c r="AA40" i="5"/>
  <c r="AA48" i="5"/>
  <c r="AA36" i="5"/>
  <c r="AA54" i="5"/>
  <c r="AA61" i="5"/>
  <c r="AA108" i="5"/>
  <c r="AA111" i="5"/>
  <c r="AA109" i="5"/>
  <c r="AA72" i="5"/>
  <c r="AA73" i="5"/>
  <c r="AA70" i="5"/>
  <c r="AA62" i="5"/>
  <c r="AA64" i="5"/>
  <c r="AA78" i="5"/>
  <c r="AB23" i="5"/>
  <c r="AB24" i="5"/>
  <c r="AB41" i="5"/>
  <c r="AB61" i="5"/>
  <c r="AB58" i="5"/>
  <c r="AB106" i="5"/>
  <c r="AB71" i="5"/>
  <c r="AB72" i="5"/>
  <c r="AB64" i="5"/>
  <c r="AB81" i="5"/>
  <c r="Y120" i="5"/>
  <c r="Y67" i="5"/>
  <c r="Y58" i="5"/>
  <c r="Y50" i="5"/>
  <c r="Y49" i="5"/>
  <c r="Y12" i="5"/>
  <c r="Z90" i="5"/>
  <c r="AA23" i="5"/>
  <c r="AA41" i="5"/>
  <c r="AA71" i="5"/>
  <c r="AA81" i="5"/>
  <c r="AB91" i="5"/>
  <c r="AB31" i="5"/>
  <c r="AB22" i="5"/>
  <c r="AB5" i="5"/>
  <c r="AB17" i="5"/>
  <c r="AB19" i="5"/>
  <c r="AB12" i="5"/>
  <c r="AB40" i="5"/>
  <c r="AB48" i="5"/>
  <c r="AB51" i="5"/>
  <c r="AB105" i="5"/>
  <c r="AB109" i="5"/>
  <c r="AB65" i="5"/>
  <c r="AB83" i="5"/>
  <c r="AB79" i="5"/>
  <c r="Y118" i="5"/>
  <c r="Y110" i="5"/>
  <c r="Y51" i="5"/>
  <c r="Y35" i="5"/>
  <c r="Y41" i="5"/>
  <c r="Z103" i="5"/>
  <c r="Y17" i="5"/>
  <c r="AA91" i="5"/>
  <c r="AA87" i="5"/>
  <c r="AA31" i="5"/>
  <c r="AA22" i="5"/>
  <c r="AA5" i="5"/>
  <c r="AA17" i="5"/>
  <c r="AA19" i="5"/>
  <c r="AA12" i="5"/>
  <c r="AA51" i="5"/>
  <c r="AA105" i="5"/>
  <c r="AA65" i="5"/>
  <c r="AA83" i="5"/>
  <c r="AA79" i="5"/>
  <c r="AB38" i="5"/>
  <c r="AB115" i="5"/>
  <c r="AB85" i="5"/>
  <c r="AB121" i="5"/>
  <c r="Y74" i="5"/>
  <c r="Y82" i="5"/>
  <c r="Y65" i="5"/>
  <c r="Y61" i="5"/>
  <c r="Y53" i="5"/>
  <c r="Y45" i="5"/>
  <c r="Y8" i="5"/>
  <c r="Z23" i="5"/>
  <c r="Y78" i="5"/>
  <c r="Y70" i="5"/>
  <c r="Y106" i="5"/>
  <c r="Y54" i="5"/>
  <c r="Y36" i="5"/>
  <c r="Y40" i="5"/>
  <c r="Y43" i="5"/>
  <c r="Y22" i="5"/>
  <c r="Y102" i="5"/>
  <c r="Z31" i="5"/>
  <c r="Z17" i="5"/>
  <c r="Z48" i="5"/>
  <c r="Z58" i="5"/>
  <c r="Z115" i="5"/>
  <c r="Z109" i="5"/>
  <c r="Z72" i="5"/>
  <c r="Z65" i="5"/>
  <c r="Z79" i="5"/>
  <c r="AA2" i="5"/>
  <c r="AA16" i="5"/>
  <c r="AA38" i="5"/>
  <c r="AA42" i="5"/>
  <c r="AA45" i="5"/>
  <c r="AA58" i="5"/>
  <c r="AA114" i="5"/>
  <c r="AA115" i="5"/>
  <c r="AA106" i="5"/>
  <c r="AA85" i="5"/>
  <c r="AA121" i="5"/>
  <c r="AA74" i="5"/>
  <c r="AA96" i="5"/>
  <c r="AA97" i="5"/>
  <c r="AB88" i="5"/>
  <c r="AB2" i="5"/>
  <c r="AB3" i="5"/>
  <c r="AB14" i="5"/>
  <c r="AB16" i="5"/>
  <c r="AB42" i="5"/>
  <c r="AB47" i="5"/>
  <c r="AB45" i="5"/>
  <c r="AB49" i="5"/>
  <c r="AB33" i="5"/>
  <c r="AB55" i="5"/>
  <c r="AB80" i="5"/>
  <c r="AB82" i="5"/>
  <c r="AB74" i="5"/>
  <c r="AB96" i="5"/>
  <c r="Z13" i="5"/>
  <c r="Z45" i="5"/>
  <c r="Z35" i="5"/>
  <c r="Z36" i="5"/>
  <c r="Z53" i="5"/>
  <c r="Z51" i="5"/>
  <c r="Z61" i="5"/>
  <c r="Z62" i="5"/>
  <c r="Y91" i="5"/>
  <c r="Y103" i="5"/>
  <c r="Y4" i="5"/>
  <c r="Y24" i="5"/>
  <c r="Y28" i="5"/>
  <c r="Y14" i="5"/>
  <c r="Y25" i="5"/>
  <c r="Y23" i="5"/>
  <c r="Y29" i="5"/>
  <c r="Y5" i="5"/>
  <c r="Y20" i="5"/>
  <c r="Y30" i="5"/>
  <c r="Z44" i="5"/>
  <c r="Z46" i="5"/>
  <c r="Z32" i="5"/>
  <c r="Z37" i="5"/>
  <c r="Z54" i="5"/>
  <c r="Z52" i="5"/>
  <c r="Z67" i="5"/>
  <c r="Z64" i="5"/>
  <c r="Q2" i="5"/>
  <c r="W2" i="5" s="1"/>
  <c r="Q3" i="5"/>
  <c r="W3" i="5" s="1"/>
  <c r="Q5" i="5"/>
  <c r="R4" i="5"/>
  <c r="P12" i="5"/>
  <c r="Q15" i="5"/>
  <c r="W15" i="5" s="1"/>
  <c r="P11" i="5"/>
  <c r="Q16" i="5"/>
  <c r="W16" i="5" s="1"/>
  <c r="Q7" i="5"/>
  <c r="W7" i="5" s="1"/>
  <c r="Q10" i="5"/>
  <c r="R11" i="5"/>
  <c r="R18" i="5"/>
  <c r="R7" i="5"/>
  <c r="R3" i="5"/>
  <c r="P2" i="5"/>
  <c r="Q17" i="5"/>
  <c r="Q11" i="5"/>
  <c r="W11" i="5" s="1"/>
  <c r="Q13" i="5"/>
  <c r="Q4" i="5"/>
  <c r="W4" i="5" s="1"/>
  <c r="R16" i="5"/>
  <c r="R14" i="5"/>
  <c r="R6" i="5"/>
  <c r="Q6" i="5"/>
  <c r="W6" i="5" s="1"/>
  <c r="P56" i="5"/>
  <c r="P57" i="5"/>
  <c r="P58" i="5"/>
  <c r="P59" i="5"/>
  <c r="P60" i="5"/>
  <c r="P61" i="5"/>
  <c r="P51" i="5"/>
  <c r="P52" i="5"/>
  <c r="P53" i="5"/>
  <c r="P54" i="5"/>
  <c r="P55" i="5"/>
  <c r="P50" i="5"/>
  <c r="P45" i="5"/>
  <c r="P46" i="5"/>
  <c r="P47" i="5"/>
  <c r="P48" i="5"/>
  <c r="P49" i="5"/>
  <c r="P44" i="5"/>
  <c r="P39" i="5"/>
  <c r="P40" i="5"/>
  <c r="P41" i="5"/>
  <c r="P42" i="5"/>
  <c r="P43" i="5"/>
  <c r="P38" i="5"/>
  <c r="P37" i="5"/>
  <c r="P33" i="5"/>
  <c r="P34" i="5"/>
  <c r="P35" i="5"/>
  <c r="P36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0" i="5"/>
  <c r="P9" i="5"/>
  <c r="P8" i="5"/>
  <c r="P7" i="5"/>
  <c r="P6" i="5"/>
  <c r="P5" i="5"/>
  <c r="P3" i="5"/>
  <c r="P4" i="5"/>
  <c r="O18" i="5"/>
  <c r="O6" i="5"/>
  <c r="R15" i="5"/>
  <c r="O10" i="5"/>
  <c r="O16" i="5"/>
  <c r="O17" i="5"/>
  <c r="O2" i="5"/>
  <c r="R121" i="5"/>
  <c r="R118" i="5"/>
  <c r="R115" i="5"/>
  <c r="R98" i="5"/>
  <c r="R77" i="5"/>
  <c r="R54" i="5"/>
  <c r="W17" i="5"/>
  <c r="O57" i="5"/>
  <c r="O58" i="5"/>
  <c r="O59" i="5"/>
  <c r="O60" i="5"/>
  <c r="O61" i="5"/>
  <c r="O56" i="5"/>
  <c r="O51" i="5"/>
  <c r="O52" i="5"/>
  <c r="O53" i="5"/>
  <c r="O54" i="5"/>
  <c r="O55" i="5"/>
  <c r="O50" i="5"/>
  <c r="O44" i="5"/>
  <c r="O45" i="5"/>
  <c r="O46" i="5"/>
  <c r="O47" i="5"/>
  <c r="O48" i="5"/>
  <c r="O49" i="5"/>
  <c r="O39" i="5"/>
  <c r="O40" i="5"/>
  <c r="O41" i="5"/>
  <c r="O42" i="5"/>
  <c r="O43" i="5"/>
  <c r="O38" i="5"/>
  <c r="O33" i="5"/>
  <c r="O34" i="5"/>
  <c r="O35" i="5"/>
  <c r="O36" i="5"/>
  <c r="O37" i="5"/>
  <c r="O32" i="5"/>
  <c r="O27" i="5"/>
  <c r="O28" i="5"/>
  <c r="O29" i="5"/>
  <c r="O30" i="5"/>
  <c r="O31" i="5"/>
  <c r="O26" i="5"/>
  <c r="O21" i="5"/>
  <c r="O22" i="5"/>
  <c r="O23" i="5"/>
  <c r="O24" i="5"/>
  <c r="O25" i="5"/>
  <c r="O20" i="5"/>
  <c r="O15" i="5"/>
  <c r="O19" i="5"/>
  <c r="O14" i="5"/>
  <c r="O9" i="5"/>
  <c r="O11" i="5"/>
  <c r="O12" i="5"/>
  <c r="O13" i="5"/>
  <c r="O8" i="5"/>
  <c r="O3" i="5"/>
  <c r="O4" i="5"/>
  <c r="O5" i="5"/>
  <c r="O7" i="5"/>
  <c r="R55" i="5"/>
  <c r="R53" i="5"/>
  <c r="R52" i="5"/>
  <c r="R51" i="5"/>
  <c r="Q55" i="5"/>
  <c r="W55" i="5" s="1"/>
  <c r="Q54" i="5"/>
  <c r="W54" i="5" s="1"/>
  <c r="Q53" i="5"/>
  <c r="W53" i="5" s="1"/>
  <c r="Q51" i="5"/>
  <c r="W51" i="5" s="1"/>
  <c r="Q52" i="5"/>
  <c r="W52" i="5" s="1"/>
  <c r="Q121" i="5"/>
  <c r="W121" i="5" s="1"/>
  <c r="R120" i="5"/>
  <c r="Q120" i="5"/>
  <c r="W120" i="5" s="1"/>
  <c r="R119" i="5"/>
  <c r="Q119" i="5"/>
  <c r="W119" i="5" s="1"/>
  <c r="Q118" i="5"/>
  <c r="W118" i="5" s="1"/>
  <c r="R117" i="5"/>
  <c r="Q117" i="5"/>
  <c r="W117" i="5" s="1"/>
  <c r="R116" i="5"/>
  <c r="Q116" i="5"/>
  <c r="W116" i="5" s="1"/>
  <c r="Q115" i="5"/>
  <c r="W115" i="5" s="1"/>
  <c r="R114" i="5"/>
  <c r="Q114" i="5"/>
  <c r="W114" i="5" s="1"/>
  <c r="R113" i="5"/>
  <c r="Q113" i="5"/>
  <c r="W113" i="5" s="1"/>
  <c r="R112" i="5"/>
  <c r="Q112" i="5"/>
  <c r="W112" i="5" s="1"/>
  <c r="R111" i="5"/>
  <c r="Q111" i="5"/>
  <c r="W111" i="5" s="1"/>
  <c r="R110" i="5"/>
  <c r="Q110" i="5"/>
  <c r="W110" i="5" s="1"/>
  <c r="R109" i="5"/>
  <c r="Q109" i="5"/>
  <c r="W109" i="5" s="1"/>
  <c r="R108" i="5"/>
  <c r="Q108" i="5"/>
  <c r="W108" i="5" s="1"/>
  <c r="R107" i="5"/>
  <c r="Q107" i="5"/>
  <c r="W107" i="5" s="1"/>
  <c r="R106" i="5"/>
  <c r="Q106" i="5"/>
  <c r="W106" i="5" s="1"/>
  <c r="R105" i="5"/>
  <c r="Q105" i="5"/>
  <c r="W105" i="5" s="1"/>
  <c r="R104" i="5"/>
  <c r="Q104" i="5"/>
  <c r="W104" i="5" s="1"/>
  <c r="R103" i="5"/>
  <c r="Q103" i="5"/>
  <c r="W103" i="5" s="1"/>
  <c r="R102" i="5"/>
  <c r="Q102" i="5"/>
  <c r="W102" i="5" s="1"/>
  <c r="R101" i="5"/>
  <c r="Q101" i="5"/>
  <c r="W101" i="5" s="1"/>
  <c r="R100" i="5"/>
  <c r="Q100" i="5"/>
  <c r="W100" i="5" s="1"/>
  <c r="R99" i="5"/>
  <c r="Q99" i="5"/>
  <c r="W99" i="5" s="1"/>
  <c r="Q98" i="5"/>
  <c r="W98" i="5" s="1"/>
  <c r="R97" i="5"/>
  <c r="Q97" i="5"/>
  <c r="W97" i="5" s="1"/>
  <c r="R96" i="5"/>
  <c r="Q96" i="5"/>
  <c r="W96" i="5" s="1"/>
  <c r="R95" i="5"/>
  <c r="Q95" i="5"/>
  <c r="W95" i="5" s="1"/>
  <c r="R94" i="5"/>
  <c r="Q94" i="5"/>
  <c r="W94" i="5" s="1"/>
  <c r="R93" i="5"/>
  <c r="Q93" i="5"/>
  <c r="W93" i="5" s="1"/>
  <c r="R92" i="5"/>
  <c r="Q92" i="5"/>
  <c r="W92" i="5" s="1"/>
  <c r="R91" i="5"/>
  <c r="Q91" i="5"/>
  <c r="W91" i="5" s="1"/>
  <c r="R90" i="5"/>
  <c r="Q90" i="5"/>
  <c r="W90" i="5" s="1"/>
  <c r="R89" i="5"/>
  <c r="Q89" i="5"/>
  <c r="W89" i="5" s="1"/>
  <c r="R88" i="5"/>
  <c r="Q88" i="5"/>
  <c r="W88" i="5" s="1"/>
  <c r="R87" i="5"/>
  <c r="Q87" i="5"/>
  <c r="W87" i="5" s="1"/>
  <c r="R86" i="5"/>
  <c r="Q86" i="5"/>
  <c r="W86" i="5" s="1"/>
  <c r="R85" i="5"/>
  <c r="Q85" i="5"/>
  <c r="W85" i="5" s="1"/>
  <c r="R84" i="5"/>
  <c r="Q84" i="5"/>
  <c r="W84" i="5" s="1"/>
  <c r="R83" i="5"/>
  <c r="Q83" i="5"/>
  <c r="W83" i="5" s="1"/>
  <c r="R82" i="5"/>
  <c r="Q82" i="5"/>
  <c r="W82" i="5" s="1"/>
  <c r="R81" i="5"/>
  <c r="Q81" i="5"/>
  <c r="W81" i="5" s="1"/>
  <c r="R80" i="5"/>
  <c r="Q80" i="5"/>
  <c r="W80" i="5" s="1"/>
  <c r="R79" i="5"/>
  <c r="Q79" i="5"/>
  <c r="W79" i="5" s="1"/>
  <c r="R78" i="5"/>
  <c r="Q78" i="5"/>
  <c r="W78" i="5" s="1"/>
  <c r="Q77" i="5"/>
  <c r="W77" i="5" s="1"/>
  <c r="R76" i="5"/>
  <c r="Q76" i="5"/>
  <c r="W76" i="5" s="1"/>
  <c r="R75" i="5"/>
  <c r="Q75" i="5"/>
  <c r="W75" i="5" s="1"/>
  <c r="R74" i="5"/>
  <c r="Q74" i="5"/>
  <c r="W74" i="5" s="1"/>
  <c r="R73" i="5"/>
  <c r="Q73" i="5"/>
  <c r="W73" i="5" s="1"/>
  <c r="R72" i="5"/>
  <c r="Q72" i="5"/>
  <c r="W72" i="5" s="1"/>
  <c r="R71" i="5"/>
  <c r="Q71" i="5"/>
  <c r="W71" i="5" s="1"/>
  <c r="R70" i="5"/>
  <c r="Q70" i="5"/>
  <c r="W70" i="5" s="1"/>
  <c r="R69" i="5"/>
  <c r="Q69" i="5"/>
  <c r="W69" i="5" s="1"/>
  <c r="R68" i="5"/>
  <c r="Q68" i="5"/>
  <c r="W68" i="5" s="1"/>
  <c r="R67" i="5"/>
  <c r="Q67" i="5"/>
  <c r="W67" i="5" s="1"/>
  <c r="R66" i="5"/>
  <c r="Q66" i="5"/>
  <c r="W66" i="5" s="1"/>
  <c r="R65" i="5"/>
  <c r="Q65" i="5"/>
  <c r="W65" i="5" s="1"/>
  <c r="R64" i="5"/>
  <c r="Q64" i="5"/>
  <c r="W64" i="5" s="1"/>
  <c r="R63" i="5"/>
  <c r="Q63" i="5"/>
  <c r="W63" i="5" s="1"/>
  <c r="R62" i="5"/>
  <c r="Q62" i="5"/>
  <c r="W62" i="5" s="1"/>
  <c r="R61" i="5"/>
  <c r="Q61" i="5"/>
  <c r="W61" i="5" s="1"/>
  <c r="R60" i="5"/>
  <c r="Q60" i="5"/>
  <c r="W60" i="5" s="1"/>
  <c r="R59" i="5"/>
  <c r="Q59" i="5"/>
  <c r="W59" i="5" s="1"/>
  <c r="R58" i="5"/>
  <c r="Q58" i="5"/>
  <c r="W58" i="5" s="1"/>
  <c r="R57" i="5"/>
  <c r="Q57" i="5"/>
  <c r="W57" i="5" s="1"/>
  <c r="R56" i="5"/>
  <c r="Q56" i="5"/>
  <c r="W56" i="5" s="1"/>
  <c r="R50" i="5"/>
  <c r="Q50" i="5"/>
  <c r="W50" i="5" s="1"/>
  <c r="R49" i="5"/>
  <c r="Q49" i="5"/>
  <c r="W49" i="5" s="1"/>
  <c r="R48" i="5"/>
  <c r="Q48" i="5"/>
  <c r="W48" i="5" s="1"/>
  <c r="R47" i="5"/>
  <c r="Q47" i="5"/>
  <c r="W47" i="5" s="1"/>
  <c r="R46" i="5"/>
  <c r="Q46" i="5"/>
  <c r="W46" i="5" s="1"/>
  <c r="R45" i="5"/>
  <c r="Q45" i="5"/>
  <c r="W45" i="5" s="1"/>
  <c r="R44" i="5"/>
  <c r="Q44" i="5"/>
  <c r="W44" i="5" s="1"/>
  <c r="R43" i="5"/>
  <c r="Q43" i="5"/>
  <c r="W43" i="5" s="1"/>
  <c r="R42" i="5"/>
  <c r="Q42" i="5"/>
  <c r="W42" i="5" s="1"/>
  <c r="R41" i="5"/>
  <c r="Q41" i="5"/>
  <c r="W41" i="5" s="1"/>
  <c r="R40" i="5"/>
  <c r="Q40" i="5"/>
  <c r="W40" i="5" s="1"/>
  <c r="R39" i="5"/>
  <c r="Q39" i="5"/>
  <c r="W39" i="5" s="1"/>
  <c r="R38" i="5"/>
  <c r="Q38" i="5"/>
  <c r="W38" i="5" s="1"/>
  <c r="R37" i="5"/>
  <c r="Q37" i="5"/>
  <c r="W37" i="5" s="1"/>
  <c r="R36" i="5"/>
  <c r="Q36" i="5"/>
  <c r="W36" i="5" s="1"/>
  <c r="R35" i="5"/>
  <c r="Q35" i="5"/>
  <c r="W35" i="5" s="1"/>
  <c r="R34" i="5"/>
  <c r="Q34" i="5"/>
  <c r="W34" i="5" s="1"/>
  <c r="R33" i="5"/>
  <c r="Q33" i="5"/>
  <c r="W33" i="5" s="1"/>
  <c r="R32" i="5"/>
  <c r="Q32" i="5"/>
  <c r="W32" i="5" s="1"/>
  <c r="R31" i="5"/>
  <c r="Q31" i="5"/>
  <c r="W31" i="5" s="1"/>
  <c r="R30" i="5"/>
  <c r="Q30" i="5"/>
  <c r="W30" i="5" s="1"/>
  <c r="R29" i="5"/>
  <c r="Q29" i="5"/>
  <c r="W29" i="5" s="1"/>
  <c r="R28" i="5"/>
  <c r="Q28" i="5"/>
  <c r="W28" i="5" s="1"/>
  <c r="R27" i="5"/>
  <c r="Q27" i="5"/>
  <c r="W27" i="5" s="1"/>
  <c r="R26" i="5"/>
  <c r="Q26" i="5"/>
  <c r="W26" i="5" s="1"/>
  <c r="R25" i="5"/>
  <c r="Q25" i="5"/>
  <c r="W25" i="5" s="1"/>
  <c r="R24" i="5"/>
  <c r="Q24" i="5"/>
  <c r="W24" i="5" s="1"/>
  <c r="R23" i="5"/>
  <c r="Q23" i="5"/>
  <c r="W23" i="5" s="1"/>
  <c r="R22" i="5"/>
  <c r="Q22" i="5"/>
  <c r="W22" i="5" s="1"/>
  <c r="R21" i="5"/>
  <c r="Q21" i="5"/>
  <c r="W21" i="5" s="1"/>
  <c r="R20" i="5"/>
  <c r="Q20" i="5"/>
  <c r="W20" i="5" s="1"/>
  <c r="R19" i="5"/>
  <c r="Q19" i="5"/>
  <c r="W19" i="5" s="1"/>
  <c r="Q18" i="5"/>
  <c r="W18" i="5" s="1"/>
  <c r="R17" i="5"/>
  <c r="Q14" i="5"/>
  <c r="W14" i="5" s="1"/>
  <c r="R13" i="5"/>
  <c r="W13" i="5"/>
  <c r="R12" i="5"/>
  <c r="Q12" i="5"/>
  <c r="W12" i="5" s="1"/>
  <c r="R10" i="5"/>
  <c r="W10" i="5"/>
  <c r="R9" i="5"/>
  <c r="Q9" i="5"/>
  <c r="W9" i="5" s="1"/>
  <c r="R8" i="5"/>
  <c r="Q8" i="5"/>
  <c r="W8" i="5" s="1"/>
  <c r="R5" i="5"/>
  <c r="X11" i="5" l="1"/>
  <c r="X19" i="5"/>
  <c r="X10" i="5"/>
  <c r="X52" i="5"/>
  <c r="X2" i="5"/>
  <c r="X41" i="5"/>
  <c r="X45" i="5"/>
  <c r="X49" i="5"/>
  <c r="X89" i="5"/>
  <c r="X46" i="5"/>
  <c r="X50" i="5"/>
  <c r="X62" i="5"/>
  <c r="X83" i="5"/>
  <c r="X16" i="5"/>
  <c r="X20" i="5"/>
  <c r="X24" i="5"/>
  <c r="X40" i="5"/>
  <c r="X56" i="5"/>
  <c r="X7" i="5"/>
  <c r="X39" i="5"/>
  <c r="X43" i="5"/>
  <c r="X47" i="5"/>
  <c r="X59" i="5"/>
  <c r="X63" i="5"/>
  <c r="X67" i="5"/>
  <c r="X75" i="5"/>
  <c r="X79" i="5"/>
  <c r="X9" i="5"/>
  <c r="X31" i="5"/>
  <c r="X35" i="5"/>
  <c r="X74" i="5"/>
  <c r="X96" i="5"/>
  <c r="X108" i="5"/>
  <c r="X120" i="5"/>
  <c r="X64" i="5"/>
  <c r="X17" i="5"/>
  <c r="X29" i="5"/>
  <c r="X33" i="5"/>
  <c r="X68" i="5"/>
  <c r="X72" i="5"/>
  <c r="X94" i="5"/>
  <c r="X98" i="5"/>
  <c r="X102" i="5"/>
  <c r="X106" i="5"/>
  <c r="X118" i="5"/>
  <c r="X22" i="5"/>
  <c r="X26" i="5"/>
  <c r="X30" i="5"/>
  <c r="X73" i="5"/>
  <c r="X84" i="5"/>
  <c r="X91" i="5"/>
  <c r="X107" i="5"/>
  <c r="X115" i="5"/>
  <c r="X119" i="5"/>
  <c r="X90" i="5"/>
  <c r="X12" i="5"/>
  <c r="X23" i="5"/>
  <c r="X57" i="5"/>
  <c r="X78" i="5"/>
  <c r="X103" i="5"/>
  <c r="X113" i="5"/>
  <c r="X38" i="5"/>
  <c r="X82" i="5"/>
  <c r="X104" i="5"/>
  <c r="X21" i="5"/>
  <c r="X80" i="5"/>
  <c r="X97" i="5"/>
  <c r="X88" i="5"/>
  <c r="X95" i="5"/>
  <c r="X112" i="5"/>
  <c r="X55" i="5"/>
  <c r="X13" i="5"/>
  <c r="X36" i="5"/>
  <c r="X69" i="5"/>
  <c r="X85" i="5"/>
  <c r="X92" i="5"/>
  <c r="X99" i="5"/>
  <c r="X109" i="5"/>
  <c r="W5" i="5"/>
  <c r="X5" i="5" s="1"/>
  <c r="X27" i="5"/>
  <c r="X37" i="5"/>
  <c r="X60" i="5"/>
  <c r="X76" i="5"/>
  <c r="X93" i="5"/>
  <c r="X100" i="5"/>
  <c r="X116" i="5"/>
  <c r="X14" i="5"/>
  <c r="X28" i="5"/>
  <c r="X44" i="5"/>
  <c r="X61" i="5"/>
  <c r="X70" i="5"/>
  <c r="X77" i="5"/>
  <c r="X86" i="5"/>
  <c r="X101" i="5"/>
  <c r="X110" i="5"/>
  <c r="X117" i="5"/>
  <c r="X3" i="5"/>
  <c r="X8" i="5"/>
  <c r="X15" i="5"/>
  <c r="X25" i="5"/>
  <c r="X32" i="5"/>
  <c r="X48" i="5"/>
  <c r="X65" i="5"/>
  <c r="X71" i="5"/>
  <c r="X81" i="5"/>
  <c r="X87" i="5"/>
  <c r="X105" i="5"/>
  <c r="X111" i="5"/>
  <c r="X121" i="5"/>
  <c r="X6" i="5"/>
  <c r="X4" i="5"/>
  <c r="X54" i="5"/>
  <c r="X53" i="5"/>
  <c r="X51" i="5"/>
  <c r="X34" i="5"/>
  <c r="X42" i="5"/>
  <c r="X58" i="5"/>
  <c r="X66" i="5"/>
  <c r="X18" i="5"/>
  <c r="X114" i="5"/>
  <c r="S8" i="5" l="1"/>
  <c r="T8" i="5" s="1"/>
  <c r="S7" i="5"/>
  <c r="T7" i="5" s="1"/>
  <c r="S41" i="5"/>
  <c r="T41" i="5" s="1"/>
  <c r="S17" i="5"/>
  <c r="T17" i="5" s="1"/>
  <c r="S5" i="5"/>
  <c r="T5" i="5" s="1"/>
  <c r="S2" i="5"/>
  <c r="T2" i="5" s="1"/>
  <c r="S4" i="5"/>
  <c r="T4" i="5" s="1"/>
  <c r="S68" i="5"/>
  <c r="T68" i="5" s="1"/>
  <c r="S74" i="5"/>
  <c r="T74" i="5" s="1"/>
  <c r="S81" i="5"/>
  <c r="T81" i="5" s="1"/>
  <c r="S45" i="5"/>
  <c r="T45" i="5" s="1"/>
  <c r="S57" i="5"/>
  <c r="T57" i="5" s="1"/>
  <c r="S70" i="5"/>
  <c r="T70" i="5" s="1"/>
  <c r="S52" i="5"/>
  <c r="T52" i="5" s="1"/>
  <c r="S32" i="5"/>
  <c r="T32" i="5" s="1"/>
  <c r="S79" i="5"/>
  <c r="T79" i="5" s="1"/>
  <c r="S28" i="5"/>
  <c r="T28" i="5" s="1"/>
  <c r="S33" i="5"/>
  <c r="T33" i="5" s="1"/>
  <c r="S24" i="5"/>
  <c r="T24" i="5" s="1"/>
  <c r="S102" i="5"/>
  <c r="T102" i="5" s="1"/>
  <c r="S59" i="5"/>
  <c r="T59" i="5" s="1"/>
  <c r="S13" i="5"/>
  <c r="T13" i="5" s="1"/>
  <c r="S80" i="5"/>
  <c r="T80" i="5" s="1"/>
  <c r="S22" i="5"/>
  <c r="T22" i="5" s="1"/>
  <c r="S35" i="5"/>
  <c r="T35" i="5" s="1"/>
  <c r="S20" i="5"/>
  <c r="T20" i="5" s="1"/>
  <c r="S25" i="5"/>
  <c r="T25" i="5" s="1"/>
  <c r="S100" i="5"/>
  <c r="T100" i="5" s="1"/>
  <c r="S99" i="5"/>
  <c r="T99" i="5" s="1"/>
  <c r="S96" i="5"/>
  <c r="T96" i="5" s="1"/>
  <c r="S39" i="5"/>
  <c r="T39" i="5" s="1"/>
  <c r="S91" i="5"/>
  <c r="T91" i="5" s="1"/>
  <c r="S104" i="5"/>
  <c r="T104" i="5" s="1"/>
  <c r="S15" i="5"/>
  <c r="T15" i="5" s="1"/>
  <c r="S93" i="5"/>
  <c r="T93" i="5" s="1"/>
  <c r="S97" i="5"/>
  <c r="T97" i="5" s="1"/>
  <c r="S86" i="5"/>
  <c r="T86" i="5" s="1"/>
  <c r="S78" i="5"/>
  <c r="T78" i="5" s="1"/>
  <c r="S94" i="5"/>
  <c r="T94" i="5" s="1"/>
  <c r="S75" i="5"/>
  <c r="T75" i="5" s="1"/>
  <c r="S92" i="5"/>
  <c r="T92" i="5" s="1"/>
  <c r="S65" i="5"/>
  <c r="T65" i="5" s="1"/>
  <c r="S19" i="5"/>
  <c r="T19" i="5" s="1"/>
  <c r="S76" i="5"/>
  <c r="T76" i="5" s="1"/>
  <c r="S85" i="5"/>
  <c r="T85" i="5" s="1"/>
  <c r="S89" i="5"/>
  <c r="T89" i="5" s="1"/>
  <c r="S121" i="5"/>
  <c r="T121" i="5" s="1"/>
  <c r="S90" i="5"/>
  <c r="T90" i="5" s="1"/>
  <c r="S47" i="5"/>
  <c r="T47" i="5" s="1"/>
  <c r="S37" i="5"/>
  <c r="T37" i="5" s="1"/>
  <c r="S36" i="5"/>
  <c r="T36" i="5" s="1"/>
  <c r="S103" i="5"/>
  <c r="T103" i="5" s="1"/>
  <c r="S46" i="5"/>
  <c r="T46" i="5" s="1"/>
  <c r="S30" i="5"/>
  <c r="T30" i="5" s="1"/>
  <c r="S26" i="5"/>
  <c r="T26" i="5" s="1"/>
  <c r="S82" i="5"/>
  <c r="T82" i="5" s="1"/>
  <c r="S31" i="5"/>
  <c r="T31" i="5" s="1"/>
  <c r="S27" i="5"/>
  <c r="T27" i="5" s="1"/>
  <c r="S101" i="5"/>
  <c r="T101" i="5" s="1"/>
  <c r="S84" i="5"/>
  <c r="T84" i="5" s="1"/>
  <c r="S49" i="5"/>
  <c r="T49" i="5" s="1"/>
  <c r="S42" i="5"/>
  <c r="T42" i="5" s="1"/>
  <c r="S72" i="5"/>
  <c r="T72" i="5" s="1"/>
  <c r="S114" i="5"/>
  <c r="T114" i="5" s="1"/>
  <c r="S48" i="5"/>
  <c r="T48" i="5" s="1"/>
  <c r="S51" i="5"/>
  <c r="T51" i="5" s="1"/>
  <c r="S87" i="5"/>
  <c r="T87" i="5" s="1"/>
  <c r="S10" i="5"/>
  <c r="T10" i="5" s="1"/>
  <c r="S118" i="5"/>
  <c r="T118" i="5" s="1"/>
  <c r="S109" i="5"/>
  <c r="T109" i="5" s="1"/>
  <c r="S108" i="5"/>
  <c r="T108" i="5" s="1"/>
  <c r="S14" i="5"/>
  <c r="S120" i="5"/>
  <c r="T120" i="5" s="1"/>
  <c r="S71" i="5"/>
  <c r="T71" i="5" s="1"/>
  <c r="S77" i="5"/>
  <c r="T77" i="5" s="1"/>
  <c r="S18" i="5"/>
  <c r="T18" i="5" s="1"/>
  <c r="S83" i="5"/>
  <c r="T83" i="5" s="1"/>
  <c r="S73" i="5"/>
  <c r="T73" i="5" s="1"/>
  <c r="S105" i="5"/>
  <c r="T105" i="5" s="1"/>
  <c r="S106" i="5"/>
  <c r="T106" i="5" s="1"/>
  <c r="S66" i="5"/>
  <c r="T66" i="5" s="1"/>
  <c r="S116" i="5"/>
  <c r="T116" i="5" s="1"/>
  <c r="S98" i="5"/>
  <c r="S44" i="5"/>
  <c r="S9" i="5"/>
  <c r="T9" i="5" s="1"/>
  <c r="S23" i="5"/>
  <c r="T23" i="5" s="1"/>
  <c r="S29" i="5"/>
  <c r="T29" i="5" s="1"/>
  <c r="S58" i="5"/>
  <c r="T58" i="5" s="1"/>
  <c r="S54" i="5"/>
  <c r="S53" i="5"/>
  <c r="T53" i="5" s="1"/>
  <c r="S119" i="5"/>
  <c r="T119" i="5" s="1"/>
  <c r="S12" i="5"/>
  <c r="T12" i="5" s="1"/>
  <c r="S21" i="5"/>
  <c r="T21" i="5" s="1"/>
  <c r="S117" i="5"/>
  <c r="T117" i="5" s="1"/>
  <c r="S95" i="5"/>
  <c r="T95" i="5" s="1"/>
  <c r="S50" i="5"/>
  <c r="S107" i="5"/>
  <c r="T107" i="5" s="1"/>
  <c r="S34" i="5"/>
  <c r="T34" i="5" s="1"/>
  <c r="S88" i="5"/>
  <c r="T88" i="5" s="1"/>
  <c r="S16" i="5"/>
  <c r="T16" i="5" s="1"/>
  <c r="S3" i="5"/>
  <c r="T3" i="5" s="1"/>
  <c r="S6" i="5"/>
  <c r="T6" i="5" s="1"/>
  <c r="S11" i="5"/>
  <c r="T11" i="5" s="1"/>
  <c r="S69" i="5"/>
  <c r="T69" i="5" s="1"/>
  <c r="S55" i="5"/>
  <c r="T55" i="5" s="1"/>
  <c r="S38" i="5"/>
  <c r="S110" i="5"/>
  <c r="S112" i="5"/>
  <c r="T112" i="5" s="1"/>
  <c r="S111" i="5"/>
  <c r="T111" i="5" s="1"/>
  <c r="S67" i="5"/>
  <c r="T67" i="5" s="1"/>
  <c r="S64" i="5"/>
  <c r="T64" i="5" s="1"/>
  <c r="S115" i="5"/>
  <c r="T115" i="5" s="1"/>
  <c r="S62" i="5"/>
  <c r="S56" i="5"/>
  <c r="S113" i="5"/>
  <c r="T113" i="5" s="1"/>
  <c r="S61" i="5"/>
  <c r="T61" i="5" s="1"/>
  <c r="S43" i="5"/>
  <c r="T43" i="5" s="1"/>
  <c r="S60" i="5"/>
  <c r="T60" i="5" s="1"/>
  <c r="S40" i="5"/>
  <c r="T40" i="5" s="1"/>
  <c r="S63" i="5"/>
  <c r="T63" i="5" s="1"/>
  <c r="U9" i="5" l="1"/>
  <c r="U2" i="5"/>
  <c r="U12" i="5"/>
  <c r="U5" i="5"/>
  <c r="U68" i="5"/>
  <c r="U105" i="5"/>
  <c r="U26" i="5"/>
  <c r="U20" i="5"/>
  <c r="U106" i="5"/>
  <c r="U37" i="5"/>
  <c r="U95" i="5"/>
  <c r="U96" i="5"/>
  <c r="U93" i="5"/>
  <c r="U92" i="5"/>
  <c r="U97" i="5"/>
  <c r="U94" i="5"/>
  <c r="U85" i="5"/>
  <c r="U23" i="5"/>
  <c r="U90" i="5"/>
  <c r="U79" i="5"/>
  <c r="U76" i="5"/>
  <c r="U8" i="5"/>
  <c r="U13" i="5"/>
  <c r="U31" i="5"/>
  <c r="U78" i="5"/>
  <c r="U70" i="5"/>
  <c r="U29" i="5"/>
  <c r="U30" i="5"/>
  <c r="U75" i="5"/>
  <c r="U32" i="5"/>
  <c r="U28" i="5"/>
  <c r="U74" i="5"/>
  <c r="U107" i="5"/>
  <c r="U77" i="5"/>
  <c r="U27" i="5"/>
  <c r="U84" i="5"/>
  <c r="U80" i="5"/>
  <c r="U91" i="5"/>
  <c r="U36" i="5"/>
  <c r="T98" i="5"/>
  <c r="U21" i="5"/>
  <c r="U109" i="5"/>
  <c r="U11" i="5"/>
  <c r="U72" i="5"/>
  <c r="T56" i="5"/>
  <c r="U60" i="5" s="1"/>
  <c r="U89" i="5"/>
  <c r="U73" i="5"/>
  <c r="T62" i="5"/>
  <c r="U67" i="5" s="1"/>
  <c r="U35" i="5"/>
  <c r="U88" i="5"/>
  <c r="U83" i="5"/>
  <c r="U22" i="5"/>
  <c r="U34" i="5"/>
  <c r="U104" i="5"/>
  <c r="U10" i="5"/>
  <c r="U87" i="5"/>
  <c r="U71" i="5"/>
  <c r="U82" i="5"/>
  <c r="T44" i="5"/>
  <c r="U33" i="5"/>
  <c r="T110" i="5"/>
  <c r="U115" i="5" s="1"/>
  <c r="U25" i="5"/>
  <c r="T38" i="5"/>
  <c r="U42" i="5" s="1"/>
  <c r="U81" i="5"/>
  <c r="U24" i="5"/>
  <c r="U108" i="5"/>
  <c r="U86" i="5"/>
  <c r="U69" i="5"/>
  <c r="T14" i="5"/>
  <c r="U15" i="5" s="1"/>
  <c r="T54" i="5"/>
  <c r="U3" i="5"/>
  <c r="T50" i="5"/>
  <c r="U119" i="5"/>
  <c r="U120" i="5"/>
  <c r="U121" i="5"/>
  <c r="U117" i="5"/>
  <c r="U116" i="5"/>
  <c r="U118" i="5"/>
  <c r="U59" i="5" l="1"/>
  <c r="U58" i="5"/>
  <c r="U19" i="5"/>
  <c r="U57" i="5"/>
  <c r="U56" i="5"/>
  <c r="U17" i="5"/>
  <c r="U61" i="5"/>
  <c r="U16" i="5"/>
  <c r="U39" i="5"/>
  <c r="U43" i="5"/>
  <c r="U41" i="5"/>
  <c r="U40" i="5"/>
  <c r="U66" i="5"/>
  <c r="U65" i="5"/>
  <c r="U38" i="5"/>
  <c r="U18" i="5"/>
  <c r="U14" i="5"/>
  <c r="U4" i="5"/>
  <c r="U7" i="5"/>
  <c r="U64" i="5"/>
  <c r="U55" i="5"/>
  <c r="U63" i="5"/>
  <c r="U111" i="5"/>
  <c r="U45" i="5"/>
  <c r="U47" i="5"/>
  <c r="U48" i="5"/>
  <c r="U49" i="5"/>
  <c r="U44" i="5"/>
  <c r="U46" i="5"/>
  <c r="U62" i="5"/>
  <c r="U113" i="5"/>
  <c r="U112" i="5"/>
  <c r="U103" i="5"/>
  <c r="U98" i="5"/>
  <c r="U101" i="5"/>
  <c r="U100" i="5"/>
  <c r="U102" i="5"/>
  <c r="U99" i="5"/>
  <c r="U114" i="5"/>
  <c r="U110" i="5"/>
  <c r="U6" i="5"/>
  <c r="U52" i="5"/>
  <c r="U54" i="5"/>
  <c r="U53" i="5"/>
  <c r="U50" i="5"/>
  <c r="U51" i="5"/>
</calcChain>
</file>

<file path=xl/sharedStrings.xml><?xml version="1.0" encoding="utf-8"?>
<sst xmlns="http://schemas.openxmlformats.org/spreadsheetml/2006/main" count="17194" uniqueCount="4127">
  <si>
    <t>OG_ID</t>
  </si>
  <si>
    <t>Extract_ID</t>
  </si>
  <si>
    <t>Compartment</t>
  </si>
  <si>
    <t>Seq_ID_VF2</t>
  </si>
  <si>
    <t>Seq_ID_R2</t>
  </si>
  <si>
    <t>Species</t>
  </si>
  <si>
    <t>Host</t>
  </si>
  <si>
    <t>Manipulator</t>
  </si>
  <si>
    <t>year</t>
  </si>
  <si>
    <t>nest</t>
  </si>
  <si>
    <t>section</t>
  </si>
  <si>
    <t>TD</t>
  </si>
  <si>
    <t>MD</t>
  </si>
  <si>
    <t>BD</t>
  </si>
  <si>
    <t>TU</t>
  </si>
  <si>
    <t>MU</t>
  </si>
  <si>
    <t>BU</t>
  </si>
  <si>
    <t>bottom</t>
  </si>
  <si>
    <t>upstream</t>
  </si>
  <si>
    <t>host</t>
  </si>
  <si>
    <t>nonmanipulator</t>
  </si>
  <si>
    <t>manipulator</t>
  </si>
  <si>
    <t>associate</t>
  </si>
  <si>
    <t>gravel</t>
  </si>
  <si>
    <t>sectioneggs</t>
  </si>
  <si>
    <t>hostperc</t>
  </si>
  <si>
    <t>manipperc</t>
  </si>
  <si>
    <t>assocperc</t>
  </si>
  <si>
    <t>weight</t>
  </si>
  <si>
    <t>hostwhtd</t>
  </si>
  <si>
    <t>manipwhtd</t>
  </si>
  <si>
    <t>assocwhtd</t>
  </si>
  <si>
    <t>MM519-3</t>
  </si>
  <si>
    <t>22ABD1</t>
  </si>
  <si>
    <t>P4128102-4</t>
  </si>
  <si>
    <t>P4128102-52</t>
  </si>
  <si>
    <t>RSD</t>
  </si>
  <si>
    <t>22ABD12</t>
  </si>
  <si>
    <t>P4128102-5</t>
  </si>
  <si>
    <t>P4128102-53</t>
  </si>
  <si>
    <t>BHC</t>
  </si>
  <si>
    <t>22ABD2</t>
  </si>
  <si>
    <t>P4113747-31</t>
  </si>
  <si>
    <t>P4113747-79</t>
  </si>
  <si>
    <t>CRS</t>
  </si>
  <si>
    <t>22ABD21</t>
  </si>
  <si>
    <t>P4128102-6</t>
  </si>
  <si>
    <t>P4128102-54</t>
  </si>
  <si>
    <t>22ABD22</t>
  </si>
  <si>
    <t>P4128102-7</t>
  </si>
  <si>
    <t>P4128102-55</t>
  </si>
  <si>
    <t>22ABD25</t>
  </si>
  <si>
    <t>P4128102-8</t>
  </si>
  <si>
    <t>P4128102-56</t>
  </si>
  <si>
    <t>MRBD</t>
  </si>
  <si>
    <t>MM518-3</t>
  </si>
  <si>
    <t>22ABD26</t>
  </si>
  <si>
    <t>P4128102-9</t>
  </si>
  <si>
    <t>P4128102-57</t>
  </si>
  <si>
    <t>22ABD3</t>
  </si>
  <si>
    <t>P4113747-32</t>
  </si>
  <si>
    <t>P4113747-80</t>
  </si>
  <si>
    <t>22ABD38</t>
  </si>
  <si>
    <t>P4128102-10</t>
  </si>
  <si>
    <t>P4128102-58</t>
  </si>
  <si>
    <t>22ABD39</t>
  </si>
  <si>
    <t>P4128102-11</t>
  </si>
  <si>
    <t>P4128102-59</t>
  </si>
  <si>
    <t>22ABU1</t>
  </si>
  <si>
    <t>P4128102-14</t>
  </si>
  <si>
    <t>P4128102-62</t>
  </si>
  <si>
    <t>SR</t>
  </si>
  <si>
    <t>22ABU11</t>
  </si>
  <si>
    <t>P4128102-16</t>
  </si>
  <si>
    <t>P4128102-64</t>
  </si>
  <si>
    <t>MM604-3</t>
  </si>
  <si>
    <t>22ABU12</t>
  </si>
  <si>
    <t>P4128102-17</t>
  </si>
  <si>
    <t>P4128102-65</t>
  </si>
  <si>
    <t>22ABU2</t>
  </si>
  <si>
    <t>P4128102-15</t>
  </si>
  <si>
    <t>P4128102-63</t>
  </si>
  <si>
    <t>22ABU21</t>
  </si>
  <si>
    <t>P4128102-18</t>
  </si>
  <si>
    <t>P4128102-66</t>
  </si>
  <si>
    <t>22ABU23</t>
  </si>
  <si>
    <t>P4128102-19</t>
  </si>
  <si>
    <t>P4128102-67</t>
  </si>
  <si>
    <t>22ABU31</t>
  </si>
  <si>
    <t>P4128102-20</t>
  </si>
  <si>
    <t>P4128102-68</t>
  </si>
  <si>
    <t>22ABU32</t>
  </si>
  <si>
    <t>P4128102-21</t>
  </si>
  <si>
    <t>P4128102-69</t>
  </si>
  <si>
    <t>MM602-1</t>
  </si>
  <si>
    <t>22ABU34</t>
  </si>
  <si>
    <t>P4128102-22</t>
  </si>
  <si>
    <t>P4128102-70</t>
  </si>
  <si>
    <t>22ABU40</t>
  </si>
  <si>
    <t>P4128102-23</t>
  </si>
  <si>
    <t>P4128102-71</t>
  </si>
  <si>
    <t>22AMD1</t>
  </si>
  <si>
    <t>P4113747-25</t>
  </si>
  <si>
    <t>P4113747-73</t>
  </si>
  <si>
    <t>22AMD2</t>
  </si>
  <si>
    <t>P4113747-26</t>
  </si>
  <si>
    <t>P4113747-74</t>
  </si>
  <si>
    <t>22AMD3</t>
  </si>
  <si>
    <t>P4113747-27</t>
  </si>
  <si>
    <t>P4113747-75</t>
  </si>
  <si>
    <t>22AMD4</t>
  </si>
  <si>
    <t>P4128102-2</t>
  </si>
  <si>
    <t>P4128102-50</t>
  </si>
  <si>
    <t>DM603-1</t>
  </si>
  <si>
    <t>22AMD5</t>
  </si>
  <si>
    <t>P4113747-29</t>
  </si>
  <si>
    <t>P4113747-77</t>
  </si>
  <si>
    <t>RFS</t>
  </si>
  <si>
    <t>22AMD6</t>
  </si>
  <si>
    <t>P4128102-3</t>
  </si>
  <si>
    <t>P4128102-51</t>
  </si>
  <si>
    <t>22AMD7</t>
  </si>
  <si>
    <t>P4113747-30</t>
  </si>
  <si>
    <t>P4113747-78</t>
  </si>
  <si>
    <t>22AMU4</t>
  </si>
  <si>
    <t>P4128102-13</t>
  </si>
  <si>
    <t>P4128102-61</t>
  </si>
  <si>
    <t>WS</t>
  </si>
  <si>
    <t>22ATD1</t>
  </si>
  <si>
    <t>P4128102-1</t>
  </si>
  <si>
    <t>P4128102-49</t>
  </si>
  <si>
    <t>22BBD1</t>
  </si>
  <si>
    <t>P4128102-38</t>
  </si>
  <si>
    <t>P4128102-86</t>
  </si>
  <si>
    <t>MM613-2</t>
  </si>
  <si>
    <t>22BBD10</t>
  </si>
  <si>
    <t>P4128102-43</t>
  </si>
  <si>
    <t>P4128102-91</t>
  </si>
  <si>
    <t>22BBD15</t>
  </si>
  <si>
    <t>P4128102-44</t>
  </si>
  <si>
    <t>P4128102-92</t>
  </si>
  <si>
    <t>22BBD16</t>
  </si>
  <si>
    <t>P4128102-45</t>
  </si>
  <si>
    <t>P4128102-93</t>
  </si>
  <si>
    <t>22BBD18</t>
  </si>
  <si>
    <t>P4128102-46</t>
  </si>
  <si>
    <t>P4128102-94</t>
  </si>
  <si>
    <t>22BBD2</t>
  </si>
  <si>
    <t>P4128102-39</t>
  </si>
  <si>
    <t>P4128102-87</t>
  </si>
  <si>
    <t>22BBD20</t>
  </si>
  <si>
    <t>P4128102-47</t>
  </si>
  <si>
    <t>P4128102-95</t>
  </si>
  <si>
    <t>MM625-2</t>
  </si>
  <si>
    <t>22BBD6</t>
  </si>
  <si>
    <t>P4128102-40</t>
  </si>
  <si>
    <t>P4128102-88</t>
  </si>
  <si>
    <t>22BBD7</t>
  </si>
  <si>
    <t>P4128102-41</t>
  </si>
  <si>
    <t>P4128102-89</t>
  </si>
  <si>
    <t>22BBD9</t>
  </si>
  <si>
    <t>P4128102-42</t>
  </si>
  <si>
    <t>P4128102-90</t>
  </si>
  <si>
    <t>22BBU1</t>
  </si>
  <si>
    <t>P4128103-21</t>
  </si>
  <si>
    <t>P4128103-69</t>
  </si>
  <si>
    <t>MM702-2</t>
  </si>
  <si>
    <t>22BBU10</t>
  </si>
  <si>
    <t>P4128103-30</t>
  </si>
  <si>
    <t>P4128103-78</t>
  </si>
  <si>
    <t>22BBU2</t>
  </si>
  <si>
    <t>P4128103-22</t>
  </si>
  <si>
    <t>P4128103-70</t>
  </si>
  <si>
    <t>22BBU3</t>
  </si>
  <si>
    <t>P4128103-23</t>
  </si>
  <si>
    <t>P4128103-71</t>
  </si>
  <si>
    <t>22BBU4</t>
  </si>
  <si>
    <t>P4128103-24</t>
  </si>
  <si>
    <t>P4128103-72</t>
  </si>
  <si>
    <t>BND</t>
  </si>
  <si>
    <t>22BBU5</t>
  </si>
  <si>
    <t>P4128103-25</t>
  </si>
  <si>
    <t>P4128103-73</t>
  </si>
  <si>
    <t>22BBU6</t>
  </si>
  <si>
    <t>P4128103-26</t>
  </si>
  <si>
    <t>P4128103-74</t>
  </si>
  <si>
    <t>MM620-2B</t>
  </si>
  <si>
    <t>22BBU7</t>
  </si>
  <si>
    <t>P4128103-27</t>
  </si>
  <si>
    <t>P4128103-75</t>
  </si>
  <si>
    <t>22BBU8</t>
  </si>
  <si>
    <t>P4128103-28</t>
  </si>
  <si>
    <t>P4128103-76</t>
  </si>
  <si>
    <t>22BBU9</t>
  </si>
  <si>
    <t>P4128103-29</t>
  </si>
  <si>
    <t>P4128103-77</t>
  </si>
  <si>
    <t>22BMD1</t>
  </si>
  <si>
    <t>P4113747-41</t>
  </si>
  <si>
    <t>P4113747-89</t>
  </si>
  <si>
    <t>22BMD10</t>
  </si>
  <si>
    <t>P4113747-45</t>
  </si>
  <si>
    <t>P4113747-93</t>
  </si>
  <si>
    <t>DM521-11</t>
  </si>
  <si>
    <t>22BMD12</t>
  </si>
  <si>
    <t>P4128102-34</t>
  </si>
  <si>
    <t>P4128102-82</t>
  </si>
  <si>
    <t>22BMD14</t>
  </si>
  <si>
    <t>P4128102-35</t>
  </si>
  <si>
    <t>P4128102-83</t>
  </si>
  <si>
    <t>22BMD16</t>
  </si>
  <si>
    <t>P4128102-36</t>
  </si>
  <si>
    <t>P4128102-84</t>
  </si>
  <si>
    <t>22BMD2</t>
  </si>
  <si>
    <t>P4113747-42</t>
  </si>
  <si>
    <t>P4113747-90</t>
  </si>
  <si>
    <t xml:space="preserve">DM521-1 </t>
  </si>
  <si>
    <t>22BMD20</t>
  </si>
  <si>
    <t>P4128102-37</t>
  </si>
  <si>
    <t>P4128102-85</t>
  </si>
  <si>
    <t>22BMD4</t>
  </si>
  <si>
    <t>P4113747-44</t>
  </si>
  <si>
    <t>P4113747-92</t>
  </si>
  <si>
    <t>22BMD5</t>
  </si>
  <si>
    <t>P4128102-33</t>
  </si>
  <si>
    <t>P4128102-81</t>
  </si>
  <si>
    <t>22BMD6</t>
  </si>
  <si>
    <t>P4113747-43</t>
  </si>
  <si>
    <t>P4113747-91</t>
  </si>
  <si>
    <t>22BMU1</t>
  </si>
  <si>
    <t>P4128103-11</t>
  </si>
  <si>
    <t>P4128103-59</t>
  </si>
  <si>
    <t>22BMU10</t>
  </si>
  <si>
    <t>P4128103-20</t>
  </si>
  <si>
    <t>P4128103-68</t>
  </si>
  <si>
    <t>DM522-1</t>
  </si>
  <si>
    <t>22BMU3</t>
  </si>
  <si>
    <t>P4128103-13</t>
  </si>
  <si>
    <t>P4128103-61</t>
  </si>
  <si>
    <t>22BMU4</t>
  </si>
  <si>
    <t>P4128103-14</t>
  </si>
  <si>
    <t>P4128103-62</t>
  </si>
  <si>
    <t>22BMU5</t>
  </si>
  <si>
    <t>P4128103-15</t>
  </si>
  <si>
    <t>P4128103-63</t>
  </si>
  <si>
    <t>22BMU6</t>
  </si>
  <si>
    <t>P4128103-16</t>
  </si>
  <si>
    <t>P4128103-64</t>
  </si>
  <si>
    <t>22BMU7</t>
  </si>
  <si>
    <t>P4128103-17</t>
  </si>
  <si>
    <t>P4128103-65</t>
  </si>
  <si>
    <t>MM526-1</t>
  </si>
  <si>
    <t>22BMU8</t>
  </si>
  <si>
    <t>P4128103-18</t>
  </si>
  <si>
    <t>P4128103-66</t>
  </si>
  <si>
    <t>22BMU9</t>
  </si>
  <si>
    <t>P4128103-19</t>
  </si>
  <si>
    <t>P4128103-67</t>
  </si>
  <si>
    <t>22BTD1</t>
  </si>
  <si>
    <t>P4128102-24</t>
  </si>
  <si>
    <t>P4128102-72</t>
  </si>
  <si>
    <t>22BTD10</t>
  </si>
  <si>
    <t>P4128102-32</t>
  </si>
  <si>
    <t>P4128102-80</t>
  </si>
  <si>
    <t>22BTD2</t>
  </si>
  <si>
    <t>P4128102-25</t>
  </si>
  <si>
    <t>P4128102-73</t>
  </si>
  <si>
    <t>22BTD3</t>
  </si>
  <si>
    <t>P4128102-26</t>
  </si>
  <si>
    <t>P4128102-74</t>
  </si>
  <si>
    <t>MM524-10</t>
  </si>
  <si>
    <t>22BTD4</t>
  </si>
  <si>
    <t>P4128102-27</t>
  </si>
  <si>
    <t>P4128102-75</t>
  </si>
  <si>
    <t>22BTD5</t>
  </si>
  <si>
    <t>P4113747-40</t>
  </si>
  <si>
    <t>P4113747-88</t>
  </si>
  <si>
    <t>22BTD6</t>
  </si>
  <si>
    <t>P4128102-28</t>
  </si>
  <si>
    <t>P4128102-76</t>
  </si>
  <si>
    <t>22BTD7</t>
  </si>
  <si>
    <t>P4128102-29</t>
  </si>
  <si>
    <t>P4128102-77</t>
  </si>
  <si>
    <t>22BTD8</t>
  </si>
  <si>
    <t>P4128102-30</t>
  </si>
  <si>
    <t>P4128102-78</t>
  </si>
  <si>
    <t>22BTD9</t>
  </si>
  <si>
    <t>P4128102-31</t>
  </si>
  <si>
    <t>P4128102-79</t>
  </si>
  <si>
    <t>DM613-1</t>
  </si>
  <si>
    <t>22BTU10</t>
  </si>
  <si>
    <t>P4128102-48</t>
  </si>
  <si>
    <t>P4128102-96</t>
  </si>
  <si>
    <t>P4128103-10</t>
  </si>
  <si>
    <t>P4128103-58</t>
  </si>
  <si>
    <t>22BTU2</t>
  </si>
  <si>
    <t>P4128103-2</t>
  </si>
  <si>
    <t>P4128103-50</t>
  </si>
  <si>
    <t>22BTU3</t>
  </si>
  <si>
    <t>P4128103-3</t>
  </si>
  <si>
    <t>P4128103-51</t>
  </si>
  <si>
    <t>22BTU4</t>
  </si>
  <si>
    <t>P4128103-4</t>
  </si>
  <si>
    <t>P4128103-52</t>
  </si>
  <si>
    <t>DM522-2</t>
  </si>
  <si>
    <t>22BTU5</t>
  </si>
  <si>
    <t>P4128103-5</t>
  </si>
  <si>
    <t>P4128103-53</t>
  </si>
  <si>
    <t>22BTU6</t>
  </si>
  <si>
    <t>P4128103-6</t>
  </si>
  <si>
    <t>P4128103-54</t>
  </si>
  <si>
    <t>22BTU7</t>
  </si>
  <si>
    <t>P4128103-7</t>
  </si>
  <si>
    <t>P4128103-55</t>
  </si>
  <si>
    <t>22BTU8</t>
  </si>
  <si>
    <t>P4128103-8</t>
  </si>
  <si>
    <t>P4128103-56</t>
  </si>
  <si>
    <t>22BTU9</t>
  </si>
  <si>
    <t>P4128103-9</t>
  </si>
  <si>
    <t>P4128103-57</t>
  </si>
  <si>
    <t>22DBD10</t>
  </si>
  <si>
    <t>P4126806-19</t>
  </si>
  <si>
    <t>P4126806-52</t>
  </si>
  <si>
    <t>P4128103-38</t>
  </si>
  <si>
    <t>P4128103-86</t>
  </si>
  <si>
    <t>22DBD2</t>
  </si>
  <si>
    <t>P4128103-39</t>
  </si>
  <si>
    <t>P4128103-87</t>
  </si>
  <si>
    <t>22DBD3</t>
  </si>
  <si>
    <t>P4126806-12</t>
  </si>
  <si>
    <t>P4126806-45</t>
  </si>
  <si>
    <t>22DBD4</t>
  </si>
  <si>
    <t>P4126806-13</t>
  </si>
  <si>
    <t>P4126806-46</t>
  </si>
  <si>
    <t>22DBD5</t>
  </si>
  <si>
    <t>P4126806-14</t>
  </si>
  <si>
    <t>P4126806-47</t>
  </si>
  <si>
    <t>22DBD6</t>
  </si>
  <si>
    <t>P4126806-15</t>
  </si>
  <si>
    <t>P4126806-48</t>
  </si>
  <si>
    <t>22DBD7</t>
  </si>
  <si>
    <t>P4126806-16</t>
  </si>
  <si>
    <t>P4126806-49</t>
  </si>
  <si>
    <t>22DBD8</t>
  </si>
  <si>
    <t>P4126806-17</t>
  </si>
  <si>
    <t>P4126806-50</t>
  </si>
  <si>
    <t>22DBD9</t>
  </si>
  <si>
    <t>P4126806-18</t>
  </si>
  <si>
    <t>P4126806-51</t>
  </si>
  <si>
    <t>22DBU1</t>
  </si>
  <si>
    <t>P4126806-31</t>
  </si>
  <si>
    <t>P4126806-64</t>
  </si>
  <si>
    <t>22DBU10</t>
  </si>
  <si>
    <t>P4128103-1</t>
  </si>
  <si>
    <t>P4128103-49</t>
  </si>
  <si>
    <t>22DBU2</t>
  </si>
  <si>
    <t>P4126806-32</t>
  </si>
  <si>
    <t>P4126806-65</t>
  </si>
  <si>
    <t>22DBU3</t>
  </si>
  <si>
    <t>P4128103-48</t>
  </si>
  <si>
    <t>P4128103-96</t>
  </si>
  <si>
    <t>22DBU4</t>
  </si>
  <si>
    <t>P4128117-1</t>
  </si>
  <si>
    <t>P4128117-6</t>
  </si>
  <si>
    <t>22DBU5</t>
  </si>
  <si>
    <t>P4128117-2</t>
  </si>
  <si>
    <t>P4128117-7</t>
  </si>
  <si>
    <t>22DBU6</t>
  </si>
  <si>
    <t>P4128117-3</t>
  </si>
  <si>
    <t>P4128117-8</t>
  </si>
  <si>
    <t>22DBU7</t>
  </si>
  <si>
    <t>P4128117-4</t>
  </si>
  <si>
    <t>P4128117-9</t>
  </si>
  <si>
    <t>22DBU8</t>
  </si>
  <si>
    <t>P4126806-33</t>
  </si>
  <si>
    <t>P4126806-66</t>
  </si>
  <si>
    <t>22DMD1</t>
  </si>
  <si>
    <t>P4110531-4</t>
  </si>
  <si>
    <t>P4110531-20</t>
  </si>
  <si>
    <t>22DMD10</t>
  </si>
  <si>
    <t>P4126806-11</t>
  </si>
  <si>
    <t>P4126806-44</t>
  </si>
  <si>
    <t>P4128103-36</t>
  </si>
  <si>
    <t>P4128103-84</t>
  </si>
  <si>
    <t>22DMD2</t>
  </si>
  <si>
    <t>P4126806-4</t>
  </si>
  <si>
    <t>P4126806-37</t>
  </si>
  <si>
    <t>22DMD3</t>
  </si>
  <si>
    <t>P4126806-5</t>
  </si>
  <si>
    <t>P4126806-38</t>
  </si>
  <si>
    <t>22DMD4</t>
  </si>
  <si>
    <t>P4110531-5</t>
  </si>
  <si>
    <t>P4110531-21</t>
  </si>
  <si>
    <t>P4128103-37</t>
  </si>
  <si>
    <t>P4128103-85</t>
  </si>
  <si>
    <t>22DMD5</t>
  </si>
  <si>
    <t>P4126806-6</t>
  </si>
  <si>
    <t>P4126806-39</t>
  </si>
  <si>
    <t>22DMD6</t>
  </si>
  <si>
    <t>P4126806-7</t>
  </si>
  <si>
    <t>P4126806-40</t>
  </si>
  <si>
    <t>22DMD7</t>
  </si>
  <si>
    <t>P4126806-8</t>
  </si>
  <si>
    <t>P4126806-41</t>
  </si>
  <si>
    <t>22DMD8</t>
  </si>
  <si>
    <t>P4126806-9</t>
  </si>
  <si>
    <t>P4126806-42</t>
  </si>
  <si>
    <t>22DMD9</t>
  </si>
  <si>
    <t>P4126806-10</t>
  </si>
  <si>
    <t>P4126806-43</t>
  </si>
  <si>
    <t>22DMU1</t>
  </si>
  <si>
    <t>P4128103-44</t>
  </si>
  <si>
    <t>P4128103-92</t>
  </si>
  <si>
    <t>22DMU10</t>
  </si>
  <si>
    <t>P4126806-30</t>
  </si>
  <si>
    <t>P4126806-63</t>
  </si>
  <si>
    <t>22DMU2</t>
  </si>
  <si>
    <t>P4128103-45</t>
  </si>
  <si>
    <t>P4128103-93</t>
  </si>
  <si>
    <t>22DMU3</t>
  </si>
  <si>
    <t>P4128103-46</t>
  </si>
  <si>
    <t>P4128103-94</t>
  </si>
  <si>
    <t>22DMU4</t>
  </si>
  <si>
    <t>P4126806-25</t>
  </si>
  <si>
    <t>P4126806-58</t>
  </si>
  <si>
    <t>22DMU5</t>
  </si>
  <si>
    <t>P4126806-26</t>
  </si>
  <si>
    <t>P4126806-59</t>
  </si>
  <si>
    <t>22DMU6</t>
  </si>
  <si>
    <t>P4126806-27</t>
  </si>
  <si>
    <t>P4126806-60</t>
  </si>
  <si>
    <t>22DMU7</t>
  </si>
  <si>
    <t>P4128103-47</t>
  </si>
  <si>
    <t>P4128103-95</t>
  </si>
  <si>
    <t>22DMU8</t>
  </si>
  <si>
    <t>P4126806-28</t>
  </si>
  <si>
    <t>P4126806-61</t>
  </si>
  <si>
    <t>22DMU9</t>
  </si>
  <si>
    <t>P4126806-29</t>
  </si>
  <si>
    <t>P4126806-62</t>
  </si>
  <si>
    <t>22DTD1</t>
  </si>
  <si>
    <t>P4128103-31</t>
  </si>
  <si>
    <t>P4128103-79</t>
  </si>
  <si>
    <t>22DTD2</t>
  </si>
  <si>
    <t>P4110531-3</t>
  </si>
  <si>
    <t>P4110531-19</t>
  </si>
  <si>
    <t>P4128103-32</t>
  </si>
  <si>
    <t>P4128103-80</t>
  </si>
  <si>
    <t>22DTD3</t>
  </si>
  <si>
    <t>P4128103-33</t>
  </si>
  <si>
    <t>P4128103-81</t>
  </si>
  <si>
    <t>22DTD4</t>
  </si>
  <si>
    <t>P4128103-34</t>
  </si>
  <si>
    <t>P4128103-82</t>
  </si>
  <si>
    <t>22DTD5</t>
  </si>
  <si>
    <t>P4128103-35</t>
  </si>
  <si>
    <t>P4128103-83</t>
  </si>
  <si>
    <t>22DTD6</t>
  </si>
  <si>
    <t>P4126806-2</t>
  </si>
  <si>
    <t>P4126806-35</t>
  </si>
  <si>
    <t>22DTD7</t>
  </si>
  <si>
    <t>P4126806-3</t>
  </si>
  <si>
    <t>P4126806-36</t>
  </si>
  <si>
    <t>22DTU1</t>
  </si>
  <si>
    <t>P4126806-20</t>
  </si>
  <si>
    <t>P4126806-53</t>
  </si>
  <si>
    <t>22DTU10</t>
  </si>
  <si>
    <t>P4128103-43</t>
  </si>
  <si>
    <t>P4128103-91</t>
  </si>
  <si>
    <t>22DTU2</t>
  </si>
  <si>
    <t>P4128103-40</t>
  </si>
  <si>
    <t>P4128103-88</t>
  </si>
  <si>
    <t>22DTU4</t>
  </si>
  <si>
    <t>P4128103-42</t>
  </si>
  <si>
    <t>P4128103-90</t>
  </si>
  <si>
    <t>22DTU5</t>
  </si>
  <si>
    <t>P4126806-21</t>
  </si>
  <si>
    <t>P4126806-54</t>
  </si>
  <si>
    <t>22DTU7</t>
  </si>
  <si>
    <t>P4126806-22</t>
  </si>
  <si>
    <t>P4126806-55</t>
  </si>
  <si>
    <t>22DTU8</t>
  </si>
  <si>
    <t>P4126806-23</t>
  </si>
  <si>
    <t>P4126806-56</t>
  </si>
  <si>
    <t>22DTU9</t>
  </si>
  <si>
    <t>P4126806-24</t>
  </si>
  <si>
    <t>P4126806-57</t>
  </si>
  <si>
    <t>22EBD1</t>
  </si>
  <si>
    <t>P4110531-6</t>
  </si>
  <si>
    <t>P4110531-22</t>
  </si>
  <si>
    <t>22EBD10</t>
  </si>
  <si>
    <t>P4128522-29</t>
  </si>
  <si>
    <t>P4128522-77</t>
  </si>
  <si>
    <t>22EBD2</t>
  </si>
  <si>
    <t>P4128522-21</t>
  </si>
  <si>
    <t>P4128522-69</t>
  </si>
  <si>
    <t>22EBD3</t>
  </si>
  <si>
    <t>P4128522-22</t>
  </si>
  <si>
    <t>P4128522-70</t>
  </si>
  <si>
    <t>22EBD4</t>
  </si>
  <si>
    <t>P4128522-23</t>
  </si>
  <si>
    <t>P4128522-71</t>
  </si>
  <si>
    <t>22EBD5</t>
  </si>
  <si>
    <t>P4128522-24</t>
  </si>
  <si>
    <t>P4128522-72</t>
  </si>
  <si>
    <t>22EBD6</t>
  </si>
  <si>
    <t>P4128522-25</t>
  </si>
  <si>
    <t>P4128522-73</t>
  </si>
  <si>
    <t>22EBD7</t>
  </si>
  <si>
    <t>P4128522-26</t>
  </si>
  <si>
    <t>P4128522-74</t>
  </si>
  <si>
    <t>22EBD8</t>
  </si>
  <si>
    <t>P4128522-27</t>
  </si>
  <si>
    <t>P4128522-75</t>
  </si>
  <si>
    <t>22EBD9</t>
  </si>
  <si>
    <t>P4128522-28</t>
  </si>
  <si>
    <t>P4128522-76</t>
  </si>
  <si>
    <t>22EBU1</t>
  </si>
  <si>
    <t>P4110532-15</t>
  </si>
  <si>
    <t>P4110532-31</t>
  </si>
  <si>
    <t>22EBU10</t>
  </si>
  <si>
    <t>P4128522-48</t>
  </si>
  <si>
    <t>P4128522-96</t>
  </si>
  <si>
    <t>22EBU2</t>
  </si>
  <si>
    <t>P4110532-16</t>
  </si>
  <si>
    <t>P4110532-32</t>
  </si>
  <si>
    <t>22EBU3</t>
  </si>
  <si>
    <t>P4110531-1</t>
  </si>
  <si>
    <t>P4110531-17</t>
  </si>
  <si>
    <t>22EBU4</t>
  </si>
  <si>
    <t>P4110531-2</t>
  </si>
  <si>
    <t>P4110531-18</t>
  </si>
  <si>
    <t>22EBU5</t>
  </si>
  <si>
    <t>P4128522-43</t>
  </si>
  <si>
    <t>P4128522-91</t>
  </si>
  <si>
    <t>22EBU6</t>
  </si>
  <si>
    <t>P4128522-44</t>
  </si>
  <si>
    <t>P4128522-92</t>
  </si>
  <si>
    <t>22EBU9</t>
  </si>
  <si>
    <t>P4128522-47</t>
  </si>
  <si>
    <t>P4128522-95</t>
  </si>
  <si>
    <t>22EMD1</t>
  </si>
  <si>
    <t>P4110532-4</t>
  </si>
  <si>
    <t>P4110532-20</t>
  </si>
  <si>
    <t>22EMD10</t>
  </si>
  <si>
    <t>P4128522-20</t>
  </si>
  <si>
    <t>P4128522-68</t>
  </si>
  <si>
    <t>22EMD2</t>
  </si>
  <si>
    <t>P4110532-5</t>
  </si>
  <si>
    <t>P4110532-21</t>
  </si>
  <si>
    <t>22EMD3</t>
  </si>
  <si>
    <t>P4110532-6</t>
  </si>
  <si>
    <t>P4110532-22</t>
  </si>
  <si>
    <t>22EMD4</t>
  </si>
  <si>
    <t>P4110532-7</t>
  </si>
  <si>
    <t>P4110532-23</t>
  </si>
  <si>
    <t>22EMD5</t>
  </si>
  <si>
    <t>P4128522-15</t>
  </si>
  <si>
    <t>P4128522-63</t>
  </si>
  <si>
    <t>22EMD6</t>
  </si>
  <si>
    <t>P4128522-16</t>
  </si>
  <si>
    <t>P4128522-64</t>
  </si>
  <si>
    <t>22EMD7</t>
  </si>
  <si>
    <t>P4128522-17</t>
  </si>
  <si>
    <t>P4128522-65</t>
  </si>
  <si>
    <t>22EMD8</t>
  </si>
  <si>
    <t>P4128522-18</t>
  </si>
  <si>
    <t>P4128522-66</t>
  </si>
  <si>
    <t>22EMD9</t>
  </si>
  <si>
    <t>P4128522-19</t>
  </si>
  <si>
    <t>P4128522-67</t>
  </si>
  <si>
    <t>22EMU1</t>
  </si>
  <si>
    <t>P4110532-13</t>
  </si>
  <si>
    <t>P4110532-29</t>
  </si>
  <si>
    <t>22EMU2</t>
  </si>
  <si>
    <t>P4128522-35</t>
  </si>
  <si>
    <t>P4128522-83</t>
  </si>
  <si>
    <t>22EMU3</t>
  </si>
  <si>
    <t>P4110532-14</t>
  </si>
  <si>
    <t>P4110532-30</t>
  </si>
  <si>
    <t>22EMU4</t>
  </si>
  <si>
    <t>P4128522-36</t>
  </si>
  <si>
    <t>P4128522-84</t>
  </si>
  <si>
    <t>22EMU5</t>
  </si>
  <si>
    <t>P4128522-37</t>
  </si>
  <si>
    <t>P4128522-85</t>
  </si>
  <si>
    <t>22ETD1</t>
  </si>
  <si>
    <t>P4110532-1</t>
  </si>
  <si>
    <t>P4110532-17</t>
  </si>
  <si>
    <t>22ETD10</t>
  </si>
  <si>
    <t>P4128522-14</t>
  </si>
  <si>
    <t>P4128522-62</t>
  </si>
  <si>
    <t>22ETD2</t>
  </si>
  <si>
    <t>P4110532-2</t>
  </si>
  <si>
    <t>P4110532-18</t>
  </si>
  <si>
    <t>22ETD3</t>
  </si>
  <si>
    <t>P4110532-3</t>
  </si>
  <si>
    <t>P4110532-19</t>
  </si>
  <si>
    <t>22ETD5</t>
  </si>
  <si>
    <t>P4128522-9</t>
  </si>
  <si>
    <t>P4128522-57</t>
  </si>
  <si>
    <t>22ETD6</t>
  </si>
  <si>
    <t>P4128522-10</t>
  </si>
  <si>
    <t>P4128522-58</t>
  </si>
  <si>
    <t>22ETD7</t>
  </si>
  <si>
    <t>P4128522-11</t>
  </si>
  <si>
    <t>P4128522-59</t>
  </si>
  <si>
    <t>22ETD8</t>
  </si>
  <si>
    <t>P4128522-12</t>
  </si>
  <si>
    <t>P4128522-60</t>
  </si>
  <si>
    <t>22ETD9</t>
  </si>
  <si>
    <t>P4128522-13</t>
  </si>
  <si>
    <t>P4128522-61</t>
  </si>
  <si>
    <t>22ETU1</t>
  </si>
  <si>
    <t>P4110532-8</t>
  </si>
  <si>
    <t>P4110532-24</t>
  </si>
  <si>
    <t>22ETU10</t>
  </si>
  <si>
    <t>P4110532-12</t>
  </si>
  <si>
    <t>P4110532-28</t>
  </si>
  <si>
    <t>22ETU2</t>
  </si>
  <si>
    <t>P4110532-9</t>
  </si>
  <si>
    <t>P4110532-25</t>
  </si>
  <si>
    <t>22ETU3</t>
  </si>
  <si>
    <t>P4110532-10</t>
  </si>
  <si>
    <t>P4110532-26</t>
  </si>
  <si>
    <t>22ETU4</t>
  </si>
  <si>
    <t>P4110532-11</t>
  </si>
  <si>
    <t>P4110532-27</t>
  </si>
  <si>
    <t>22ETU5</t>
  </si>
  <si>
    <t>P4128522-30</t>
  </si>
  <si>
    <t>P4128522-78</t>
  </si>
  <si>
    <t>22ETU6</t>
  </si>
  <si>
    <t>P4128522-31</t>
  </si>
  <si>
    <t>P4128522-79</t>
  </si>
  <si>
    <t>22ETU7</t>
  </si>
  <si>
    <t>P4128522-32</t>
  </si>
  <si>
    <t>P4128522-80</t>
  </si>
  <si>
    <t>22ETU8</t>
  </si>
  <si>
    <t>P4128522-33</t>
  </si>
  <si>
    <t>P4128522-81</t>
  </si>
  <si>
    <t>22ETU9</t>
  </si>
  <si>
    <t>P4128522-34</t>
  </si>
  <si>
    <t>P4128522-82</t>
  </si>
  <si>
    <t>MM603-2</t>
  </si>
  <si>
    <t>22FBD1</t>
  </si>
  <si>
    <t>P4110670-5</t>
  </si>
  <si>
    <t>P4110670-21</t>
  </si>
  <si>
    <t>22FBD10</t>
  </si>
  <si>
    <t>P4110670-14</t>
  </si>
  <si>
    <t>P4110670-30</t>
  </si>
  <si>
    <t>22FBD2</t>
  </si>
  <si>
    <t>P4110670-6</t>
  </si>
  <si>
    <t>P4110670-22</t>
  </si>
  <si>
    <t>22FBD3</t>
  </si>
  <si>
    <t>P4110670-7</t>
  </si>
  <si>
    <t>P4110670-23</t>
  </si>
  <si>
    <t>22FBD4</t>
  </si>
  <si>
    <t>P4110670-8</t>
  </si>
  <si>
    <t>P4110670-24</t>
  </si>
  <si>
    <t>22FBD5</t>
  </si>
  <si>
    <t>P4110670-9</t>
  </si>
  <si>
    <t>P4110670-25</t>
  </si>
  <si>
    <t>22FBD6</t>
  </si>
  <si>
    <t>P4110670-10</t>
  </si>
  <si>
    <t>P4110670-26</t>
  </si>
  <si>
    <t>22FBD7</t>
  </si>
  <si>
    <t>P4110670-11</t>
  </si>
  <si>
    <t>P4110670-27</t>
  </si>
  <si>
    <t>22FBD8</t>
  </si>
  <si>
    <t>P4110670-12</t>
  </si>
  <si>
    <t>P4110670-28</t>
  </si>
  <si>
    <t>22FBD9</t>
  </si>
  <si>
    <t>P4110670-13</t>
  </si>
  <si>
    <t>P4110670-29</t>
  </si>
  <si>
    <t>22FBU1</t>
  </si>
  <si>
    <t>P4128101-3</t>
  </si>
  <si>
    <t>P4128101-9</t>
  </si>
  <si>
    <t>22FBU10</t>
  </si>
  <si>
    <t>P4128523-6</t>
  </si>
  <si>
    <t>P4128523-24</t>
  </si>
  <si>
    <t>22FBU2</t>
  </si>
  <si>
    <t>P4128101-4</t>
  </si>
  <si>
    <t>P4128101-10</t>
  </si>
  <si>
    <t>22FBU3</t>
  </si>
  <si>
    <t>P4128101-5</t>
  </si>
  <si>
    <t>P4128101-11</t>
  </si>
  <si>
    <t>22FBU4</t>
  </si>
  <si>
    <t>P4128101-6</t>
  </si>
  <si>
    <t>P4128101-12</t>
  </si>
  <si>
    <t>22FBU5</t>
  </si>
  <si>
    <t>P4128523-1</t>
  </si>
  <si>
    <t>P4128523-19</t>
  </si>
  <si>
    <t>22FBU6</t>
  </si>
  <si>
    <t>P4128523-2</t>
  </si>
  <si>
    <t>P4128523-20</t>
  </si>
  <si>
    <t>22FBU7</t>
  </si>
  <si>
    <t>P4128523-3</t>
  </si>
  <si>
    <t>P4128523-21</t>
  </si>
  <si>
    <t>22FBU8</t>
  </si>
  <si>
    <t>P4128523-4</t>
  </si>
  <si>
    <t>P4128523-22</t>
  </si>
  <si>
    <t>22FBU9</t>
  </si>
  <si>
    <t>P4128523-5</t>
  </si>
  <si>
    <t>P4128523-23</t>
  </si>
  <si>
    <t>22FMD1</t>
  </si>
  <si>
    <t>P4110669-11</t>
  </si>
  <si>
    <t>P4110669-27</t>
  </si>
  <si>
    <t>22FMD10</t>
  </si>
  <si>
    <t>P4110670-4</t>
  </si>
  <si>
    <t>P4110670-20</t>
  </si>
  <si>
    <t>22FMD2</t>
  </si>
  <si>
    <t>P4110669-12</t>
  </si>
  <si>
    <t>P4110669-28</t>
  </si>
  <si>
    <t>22FMD3</t>
  </si>
  <si>
    <t>P4110669-13</t>
  </si>
  <si>
    <t>P4110669-29</t>
  </si>
  <si>
    <t>22FMD4</t>
  </si>
  <si>
    <t>P4110669-14</t>
  </si>
  <si>
    <t>P4110669-30</t>
  </si>
  <si>
    <t>22FMD5</t>
  </si>
  <si>
    <t>P4110669-15</t>
  </si>
  <si>
    <t>P4110669-31</t>
  </si>
  <si>
    <t>22FMD6</t>
  </si>
  <si>
    <t>P4110669-16</t>
  </si>
  <si>
    <t>P4110669-32</t>
  </si>
  <si>
    <t>22FMD7</t>
  </si>
  <si>
    <t>P4110670-1</t>
  </si>
  <si>
    <t>P4110670-17</t>
  </si>
  <si>
    <t>22FMD8</t>
  </si>
  <si>
    <t>P4110670-2</t>
  </si>
  <si>
    <t>P4110670-18</t>
  </si>
  <si>
    <t>22FMD9</t>
  </si>
  <si>
    <t>P4110670-3</t>
  </si>
  <si>
    <t>P4110670-19</t>
  </si>
  <si>
    <t>22FMU1</t>
  </si>
  <si>
    <t>P4113747-9</t>
  </si>
  <si>
    <t>P4113747-57</t>
  </si>
  <si>
    <t>22FMU10</t>
  </si>
  <si>
    <t>P4128101-2</t>
  </si>
  <si>
    <t>P4128101-8</t>
  </si>
  <si>
    <t>22FMU2</t>
  </si>
  <si>
    <t>P4113747-10</t>
  </si>
  <si>
    <t>P4113747-58</t>
  </si>
  <si>
    <t>22FMU3</t>
  </si>
  <si>
    <t>P4113747-11</t>
  </si>
  <si>
    <t>P4113747-59</t>
  </si>
  <si>
    <t>22FMU4</t>
  </si>
  <si>
    <t>P4113747-12</t>
  </si>
  <si>
    <t>P4113747-60</t>
  </si>
  <si>
    <t>22FMU5</t>
  </si>
  <si>
    <t>P4113747-13</t>
  </si>
  <si>
    <t>P4113747-61</t>
  </si>
  <si>
    <t>22FMU6</t>
  </si>
  <si>
    <t>P4113747-14</t>
  </si>
  <si>
    <t>P4113747-62</t>
  </si>
  <si>
    <t>22FMU7</t>
  </si>
  <si>
    <t>P4113747-15</t>
  </si>
  <si>
    <t>P4113747-63</t>
  </si>
  <si>
    <t>22FMU9</t>
  </si>
  <si>
    <t>P4128101-1</t>
  </si>
  <si>
    <t>P4128101-7</t>
  </si>
  <si>
    <t>22FTD1</t>
  </si>
  <si>
    <t>P4110669-1</t>
  </si>
  <si>
    <t>P4110669-17</t>
  </si>
  <si>
    <t>22FTD10</t>
  </si>
  <si>
    <t>P4110669-10</t>
  </si>
  <si>
    <t>P4110669-26</t>
  </si>
  <si>
    <t>22FTD2</t>
  </si>
  <si>
    <t>P4110669-2</t>
  </si>
  <si>
    <t>P4110669-18</t>
  </si>
  <si>
    <t>22FTD3</t>
  </si>
  <si>
    <t>P4110669-3</t>
  </si>
  <si>
    <t>P4110669-19</t>
  </si>
  <si>
    <t>22FTD4</t>
  </si>
  <si>
    <t>P4110669-4</t>
  </si>
  <si>
    <t>P4110669-20</t>
  </si>
  <si>
    <t>22FTD5</t>
  </si>
  <si>
    <t>P4110669-5</t>
  </si>
  <si>
    <t>P4110669-21</t>
  </si>
  <si>
    <t>22FTD6</t>
  </si>
  <si>
    <t>P4110669-6</t>
  </si>
  <si>
    <t>P4110669-22</t>
  </si>
  <si>
    <t>22FTD7</t>
  </si>
  <si>
    <t>P4110669-7</t>
  </si>
  <si>
    <t>P4110669-23</t>
  </si>
  <si>
    <t>22FTD8</t>
  </si>
  <si>
    <t>P4110669-8</t>
  </si>
  <si>
    <t>P4110669-24</t>
  </si>
  <si>
    <t>22FTD9</t>
  </si>
  <si>
    <t>P4110669-9</t>
  </si>
  <si>
    <t>P4110669-25</t>
  </si>
  <si>
    <t>22FTU1</t>
  </si>
  <si>
    <t>P4110670-15</t>
  </si>
  <si>
    <t>P4110670-31</t>
  </si>
  <si>
    <t>22FTU10</t>
  </si>
  <si>
    <t>P4113747-8</t>
  </si>
  <si>
    <t>P4113747-56</t>
  </si>
  <si>
    <t>22FTU2</t>
  </si>
  <si>
    <t>P4110670-16</t>
  </si>
  <si>
    <t>P4110670-32</t>
  </si>
  <si>
    <t>22FTU3</t>
  </si>
  <si>
    <t>P4113747-1</t>
  </si>
  <si>
    <t>P4113747-49</t>
  </si>
  <si>
    <t>22FTU4</t>
  </si>
  <si>
    <t>P4113747-2</t>
  </si>
  <si>
    <t>P4113747-50</t>
  </si>
  <si>
    <t>22FTU5</t>
  </si>
  <si>
    <t>P4113747-3</t>
  </si>
  <si>
    <t>P4113747-51</t>
  </si>
  <si>
    <t>22FTU6</t>
  </si>
  <si>
    <t>P4113747-4</t>
  </si>
  <si>
    <t>P4113747-52</t>
  </si>
  <si>
    <t>22FTU7</t>
  </si>
  <si>
    <t>P4113747-5</t>
  </si>
  <si>
    <t>P4113747-53</t>
  </si>
  <si>
    <t>22FTU8</t>
  </si>
  <si>
    <t>P4113747-6</t>
  </si>
  <si>
    <t>P4113747-54</t>
  </si>
  <si>
    <t>22FTU9</t>
  </si>
  <si>
    <t>P4113747-7</t>
  </si>
  <si>
    <t>P4113747-55</t>
  </si>
  <si>
    <t>22GBD1</t>
  </si>
  <si>
    <t>P4118915-24</t>
  </si>
  <si>
    <t>P4118915-49</t>
  </si>
  <si>
    <t>22GBD10</t>
  </si>
  <si>
    <t>P4124577-45</t>
  </si>
  <si>
    <t>P4125088-45</t>
  </si>
  <si>
    <t>22GBD2</t>
  </si>
  <si>
    <t>P4118915-25</t>
  </si>
  <si>
    <t>P4118915-50</t>
  </si>
  <si>
    <t>22GBD3</t>
  </si>
  <si>
    <t>P4124577-38</t>
  </si>
  <si>
    <t>P4125088-38</t>
  </si>
  <si>
    <t>22GBD4</t>
  </si>
  <si>
    <t>P4124577-39</t>
  </si>
  <si>
    <t>P4125088-39</t>
  </si>
  <si>
    <t>22GBD5</t>
  </si>
  <si>
    <t>P4124577-40</t>
  </si>
  <si>
    <t>P4125088-40</t>
  </si>
  <si>
    <t>22GBD6</t>
  </si>
  <si>
    <t>P4124577-41</t>
  </si>
  <si>
    <t>P4125088-41</t>
  </si>
  <si>
    <t>22GBD7</t>
  </si>
  <si>
    <t>P4124577-42</t>
  </si>
  <si>
    <t>P4125088-42</t>
  </si>
  <si>
    <t>22GBD8</t>
  </si>
  <si>
    <t>P4124577-43</t>
  </si>
  <si>
    <t>P4125088-43</t>
  </si>
  <si>
    <t>22GBD9</t>
  </si>
  <si>
    <t>P4124577-44</t>
  </si>
  <si>
    <t>P4125088-44</t>
  </si>
  <si>
    <t>22GBU1</t>
  </si>
  <si>
    <t>P4124577-66</t>
  </si>
  <si>
    <t>P4125088-66</t>
  </si>
  <si>
    <t>22GBU10</t>
  </si>
  <si>
    <t>P4124577-75</t>
  </si>
  <si>
    <t>P4125088-75</t>
  </si>
  <si>
    <t>22GBU2</t>
  </si>
  <si>
    <t>P4124577-67</t>
  </si>
  <si>
    <t>P4125088-67</t>
  </si>
  <si>
    <t>22GBU3</t>
  </si>
  <si>
    <t>P4124577-68</t>
  </si>
  <si>
    <t>P4125088-68</t>
  </si>
  <si>
    <t>22GBU4</t>
  </si>
  <si>
    <t>P4128523-9</t>
  </si>
  <si>
    <t>P4128523-27</t>
  </si>
  <si>
    <t>22GBU5</t>
  </si>
  <si>
    <t>P4128523-10</t>
  </si>
  <si>
    <t>P4128523-28</t>
  </si>
  <si>
    <t>22GBU6</t>
  </si>
  <si>
    <t>P4124577-71</t>
  </si>
  <si>
    <t>P4125088-71</t>
  </si>
  <si>
    <t>22GBU7</t>
  </si>
  <si>
    <t>P4128523-11</t>
  </si>
  <si>
    <t>P4128523-29</t>
  </si>
  <si>
    <t>22GBU8</t>
  </si>
  <si>
    <t>P4124577-73</t>
  </si>
  <si>
    <t>P4125088-73</t>
  </si>
  <si>
    <t>22GBU9</t>
  </si>
  <si>
    <t>P4124577-74</t>
  </si>
  <si>
    <t>P4125088-74</t>
  </si>
  <si>
    <t>22GMD1</t>
  </si>
  <si>
    <t>P4118915-23</t>
  </si>
  <si>
    <t>P4118915-48</t>
  </si>
  <si>
    <t>22GMU1</t>
  </si>
  <si>
    <t>P4124577-56</t>
  </si>
  <si>
    <t>P4125088-56</t>
  </si>
  <si>
    <t>22GMU10</t>
  </si>
  <si>
    <t>P4124577-65</t>
  </si>
  <si>
    <t>P4125088-65</t>
  </si>
  <si>
    <t>22GMU2</t>
  </si>
  <si>
    <t>P4124577-57</t>
  </si>
  <si>
    <t>P4125088-57</t>
  </si>
  <si>
    <t>22GMU3</t>
  </si>
  <si>
    <t>P4124577-58</t>
  </si>
  <si>
    <t>P4125088-58</t>
  </si>
  <si>
    <t>22GMU4</t>
  </si>
  <si>
    <t>P4124577-59</t>
  </si>
  <si>
    <t>P4125088-59</t>
  </si>
  <si>
    <t>22GMU5</t>
  </si>
  <si>
    <t>P4124577-60</t>
  </si>
  <si>
    <t>P4125088-60</t>
  </si>
  <si>
    <t>22GMU6</t>
  </si>
  <si>
    <t>P4124577-61</t>
  </si>
  <si>
    <t>P4125088-61</t>
  </si>
  <si>
    <t>22GMU7</t>
  </si>
  <si>
    <t>P4124577-62</t>
  </si>
  <si>
    <t>P4125088-62</t>
  </si>
  <si>
    <t>22GMU8</t>
  </si>
  <si>
    <t>P4124577-63</t>
  </si>
  <si>
    <t>P4125088-63</t>
  </si>
  <si>
    <t>22GMU9</t>
  </si>
  <si>
    <t>P4124577-64</t>
  </si>
  <si>
    <t>P4125088-64</t>
  </si>
  <si>
    <t>22GTD1</t>
  </si>
  <si>
    <t>P4118915-13</t>
  </si>
  <si>
    <t>P4118915-38</t>
  </si>
  <si>
    <t>22GTD10</t>
  </si>
  <si>
    <t>P4118915-22</t>
  </si>
  <si>
    <t>P4118915-47</t>
  </si>
  <si>
    <t>22GTD2</t>
  </si>
  <si>
    <t>P4118915-14</t>
  </si>
  <si>
    <t>P4118915-39</t>
  </si>
  <si>
    <t>22GTD3</t>
  </si>
  <si>
    <t>P4118915-15</t>
  </si>
  <si>
    <t>P4118915-40</t>
  </si>
  <si>
    <t>22GTD4</t>
  </si>
  <si>
    <t>P4118915-16</t>
  </si>
  <si>
    <t>P4118915-41</t>
  </si>
  <si>
    <t>22GTD5</t>
  </si>
  <si>
    <t>P4118915-17</t>
  </si>
  <si>
    <t>P4118915-42</t>
  </si>
  <si>
    <t>22GTD6</t>
  </si>
  <si>
    <t>P4128523-8</t>
  </si>
  <si>
    <t>P4128523-26</t>
  </si>
  <si>
    <t>22GTD7</t>
  </si>
  <si>
    <t>P4118915-19</t>
  </si>
  <si>
    <t>P4118915-44</t>
  </si>
  <si>
    <t>22GTD8</t>
  </si>
  <si>
    <t>P4118915-20</t>
  </si>
  <si>
    <t>P4118915-45</t>
  </si>
  <si>
    <t>22GTD9</t>
  </si>
  <si>
    <t>P4118915-21</t>
  </si>
  <si>
    <t>P4118915-46</t>
  </si>
  <si>
    <t>22GTU1</t>
  </si>
  <si>
    <t>P4128523-7</t>
  </si>
  <si>
    <t>P4128523-25</t>
  </si>
  <si>
    <t>22GTU10</t>
  </si>
  <si>
    <t>P4124577-55</t>
  </si>
  <si>
    <t>P4125088-55</t>
  </si>
  <si>
    <t>22GTU2</t>
  </si>
  <si>
    <t>P4124577-47</t>
  </si>
  <si>
    <t>P4125088-47</t>
  </si>
  <si>
    <t>22GTU3</t>
  </si>
  <si>
    <t>P4124577-48</t>
  </si>
  <si>
    <t>P4125088-48</t>
  </si>
  <si>
    <t>22GTU4</t>
  </si>
  <si>
    <t>P4124577-49</t>
  </si>
  <si>
    <t>P4125088-49</t>
  </si>
  <si>
    <t>22GTU5</t>
  </si>
  <si>
    <t>P4124577-50</t>
  </si>
  <si>
    <t>P4125088-50</t>
  </si>
  <si>
    <t>22GTU6</t>
  </si>
  <si>
    <t>P4124577-51</t>
  </si>
  <si>
    <t>P4125088-51</t>
  </si>
  <si>
    <t>22GTU7</t>
  </si>
  <si>
    <t>P4124577-52</t>
  </si>
  <si>
    <t>P4125088-52</t>
  </si>
  <si>
    <t>22GTU8</t>
  </si>
  <si>
    <t>P4124577-53</t>
  </si>
  <si>
    <t>P4125088-53</t>
  </si>
  <si>
    <t>22GTU9</t>
  </si>
  <si>
    <t>P4124577-54</t>
  </si>
  <si>
    <t>P4125088-54</t>
  </si>
  <si>
    <t>22HBD1</t>
  </si>
  <si>
    <t>P4124688-21</t>
  </si>
  <si>
    <t>P4124688-69</t>
  </si>
  <si>
    <t>22HBD10</t>
  </si>
  <si>
    <t>P4124688-30</t>
  </si>
  <si>
    <t>P4124688-78</t>
  </si>
  <si>
    <t>22HBD2</t>
  </si>
  <si>
    <t>P4124688-22</t>
  </si>
  <si>
    <t>P4124688-70</t>
  </si>
  <si>
    <t>22HBD3</t>
  </si>
  <si>
    <t>P4124688-23</t>
  </si>
  <si>
    <t>P4124688-71</t>
  </si>
  <si>
    <t>22HBD4</t>
  </si>
  <si>
    <t>P4124688-24</t>
  </si>
  <si>
    <t>P4124688-72</t>
  </si>
  <si>
    <t>22HBD5</t>
  </si>
  <si>
    <t>P4124688-25</t>
  </si>
  <si>
    <t>P4124688-73</t>
  </si>
  <si>
    <t>22HBD6</t>
  </si>
  <si>
    <t>P4124688-26</t>
  </si>
  <si>
    <t>P4124688-74</t>
  </si>
  <si>
    <t>22HBD7</t>
  </si>
  <si>
    <t>P4124688-27</t>
  </si>
  <si>
    <t>P4124688-75</t>
  </si>
  <si>
    <t>22HBD8</t>
  </si>
  <si>
    <t>P4124688-28</t>
  </si>
  <si>
    <t>P4124688-76</t>
  </si>
  <si>
    <t>22HBD9</t>
  </si>
  <si>
    <t>P4124688-29</t>
  </si>
  <si>
    <t>P4124688-77</t>
  </si>
  <si>
    <t>22HBU1</t>
  </si>
  <si>
    <t>P4118915-3</t>
  </si>
  <si>
    <t>P4118915-28</t>
  </si>
  <si>
    <t>22HBU10</t>
  </si>
  <si>
    <t>P4118915-12</t>
  </si>
  <si>
    <t>P4118915-37</t>
  </si>
  <si>
    <t>22HBU2</t>
  </si>
  <si>
    <t>P4118915-4</t>
  </si>
  <si>
    <t>P4118915-29</t>
  </si>
  <si>
    <t>22HBU3</t>
  </si>
  <si>
    <t>P4118915-5</t>
  </si>
  <si>
    <t>P4118915-30</t>
  </si>
  <si>
    <t>22HBU4</t>
  </si>
  <si>
    <t>P4118915-6</t>
  </si>
  <si>
    <t>P4118915-31</t>
  </si>
  <si>
    <t>22HBU5</t>
  </si>
  <si>
    <t>P4118915-7</t>
  </si>
  <si>
    <t>P4118915-32</t>
  </si>
  <si>
    <t>22HBU6</t>
  </si>
  <si>
    <t>P4118915-8</t>
  </si>
  <si>
    <t>P4118915-33</t>
  </si>
  <si>
    <t>22HBU7</t>
  </si>
  <si>
    <t>P4118915-9</t>
  </si>
  <si>
    <t>P4118915-34</t>
  </si>
  <si>
    <t>22HBU8</t>
  </si>
  <si>
    <t>P4118915-10</t>
  </si>
  <si>
    <t>P4118915-35</t>
  </si>
  <si>
    <t>22HBU9</t>
  </si>
  <si>
    <t>P4118915-11</t>
  </si>
  <si>
    <t>P4118915-36</t>
  </si>
  <si>
    <t>22HMD1</t>
  </si>
  <si>
    <t>P4124688-11</t>
  </si>
  <si>
    <t>P4124688-59</t>
  </si>
  <si>
    <t>22HMD10</t>
  </si>
  <si>
    <t>P4124688-20</t>
  </si>
  <si>
    <t>P4124688-68</t>
  </si>
  <si>
    <t>22HMD2</t>
  </si>
  <si>
    <t>P4124688-12</t>
  </si>
  <si>
    <t>P4124688-60</t>
  </si>
  <si>
    <t>22HMD3</t>
  </si>
  <si>
    <t>P4124688-13</t>
  </si>
  <si>
    <t>P4124688-61</t>
  </si>
  <si>
    <t>22HMD4</t>
  </si>
  <si>
    <t>P4124688-14</t>
  </si>
  <si>
    <t>P4124688-62</t>
  </si>
  <si>
    <t>22HMD5</t>
  </si>
  <si>
    <t>P4124688-15</t>
  </si>
  <si>
    <t>P4124688-63</t>
  </si>
  <si>
    <t>22HMD6</t>
  </si>
  <si>
    <t>P4124688-16</t>
  </si>
  <si>
    <t>P4124688-64</t>
  </si>
  <si>
    <t>22HMD7</t>
  </si>
  <si>
    <t>P4124688-17</t>
  </si>
  <si>
    <t>P4124688-65</t>
  </si>
  <si>
    <t>22HMD8</t>
  </si>
  <si>
    <t>P4124688-18</t>
  </si>
  <si>
    <t>P4124688-66</t>
  </si>
  <si>
    <t>22HMD9</t>
  </si>
  <si>
    <t>P4124688-19</t>
  </si>
  <si>
    <t>P4124688-67</t>
  </si>
  <si>
    <t>22HMU1</t>
  </si>
  <si>
    <t>P4124688-41</t>
  </si>
  <si>
    <t>P4124688-89</t>
  </si>
  <si>
    <t>22HMU10</t>
  </si>
  <si>
    <t>P4118915-2</t>
  </si>
  <si>
    <t>P4118915-27</t>
  </si>
  <si>
    <t>22HMU2</t>
  </si>
  <si>
    <t>P4124688-42</t>
  </si>
  <si>
    <t>P4124688-90</t>
  </si>
  <si>
    <t>22HMU3</t>
  </si>
  <si>
    <t>P4124688-43</t>
  </si>
  <si>
    <t>P4124688-91</t>
  </si>
  <si>
    <t>22HMU4</t>
  </si>
  <si>
    <t>P4124688-44</t>
  </si>
  <si>
    <t>P4124688-92</t>
  </si>
  <si>
    <t>22HMU5</t>
  </si>
  <si>
    <t>P4124688-45</t>
  </si>
  <si>
    <t>P4124688-93</t>
  </si>
  <si>
    <t>22HMU6</t>
  </si>
  <si>
    <t>P4124688-46</t>
  </si>
  <si>
    <t>P4124688-94</t>
  </si>
  <si>
    <t>22HMU7</t>
  </si>
  <si>
    <t>P4124688-47</t>
  </si>
  <si>
    <t>P4124688-95</t>
  </si>
  <si>
    <t>22HMU8</t>
  </si>
  <si>
    <t>P4124688-48</t>
  </si>
  <si>
    <t>P4124688-96</t>
  </si>
  <si>
    <t>22HMU9</t>
  </si>
  <si>
    <t>P4118915-1</t>
  </si>
  <si>
    <t>P4118915-26</t>
  </si>
  <si>
    <t>22HTD1</t>
  </si>
  <si>
    <t>P4124688-1</t>
  </si>
  <si>
    <t>P4124688-49</t>
  </si>
  <si>
    <t>22HTD10</t>
  </si>
  <si>
    <t>P4124688-10</t>
  </si>
  <si>
    <t>P4124688-58</t>
  </si>
  <si>
    <t>22HTD2</t>
  </si>
  <si>
    <t>P4124688-2</t>
  </si>
  <si>
    <t>P4124688-50</t>
  </si>
  <si>
    <t>22HTD3</t>
  </si>
  <si>
    <t>P4124688-3</t>
  </si>
  <si>
    <t>P4124688-51</t>
  </si>
  <si>
    <t>22HTD4</t>
  </si>
  <si>
    <t>P4124688-4</t>
  </si>
  <si>
    <t>P4124688-52</t>
  </si>
  <si>
    <t>22HTD5</t>
  </si>
  <si>
    <t>P4124688-5</t>
  </si>
  <si>
    <t>P4124688-53</t>
  </si>
  <si>
    <t>22HTD6</t>
  </si>
  <si>
    <t>P4124688-6</t>
  </si>
  <si>
    <t>P4124688-54</t>
  </si>
  <si>
    <t>22HTD7</t>
  </si>
  <si>
    <t>P4124688-7</t>
  </si>
  <si>
    <t>P4124688-55</t>
  </si>
  <si>
    <t>22HTD8</t>
  </si>
  <si>
    <t>P4124688-8</t>
  </si>
  <si>
    <t>P4124688-56</t>
  </si>
  <si>
    <t>22HTD9</t>
  </si>
  <si>
    <t>P4124688-9</t>
  </si>
  <si>
    <t>P4124688-57</t>
  </si>
  <si>
    <t>22HTU1</t>
  </si>
  <si>
    <t>P4124688-31</t>
  </si>
  <si>
    <t>P4124688-79</t>
  </si>
  <si>
    <t>22HTU10</t>
  </si>
  <si>
    <t>P4124688-40</t>
  </si>
  <si>
    <t>P4124688-88</t>
  </si>
  <si>
    <t>22HTU2</t>
  </si>
  <si>
    <t>P4124688-32</t>
  </si>
  <si>
    <t>P4124688-80</t>
  </si>
  <si>
    <t>22HTU3</t>
  </si>
  <si>
    <t>P4124688-33</t>
  </si>
  <si>
    <t>P4124688-81</t>
  </si>
  <si>
    <t>22HTU4</t>
  </si>
  <si>
    <t>P4124688-34</t>
  </si>
  <si>
    <t>P4124688-82</t>
  </si>
  <si>
    <t>22HTU5</t>
  </si>
  <si>
    <t>P4124688-35</t>
  </si>
  <si>
    <t>P4124688-83</t>
  </si>
  <si>
    <t>22HTU6</t>
  </si>
  <si>
    <t>P4124688-36</t>
  </si>
  <si>
    <t>P4124688-84</t>
  </si>
  <si>
    <t>22HTU7</t>
  </si>
  <si>
    <t>P4124688-37</t>
  </si>
  <si>
    <t>P4124688-85</t>
  </si>
  <si>
    <t>22HTU8</t>
  </si>
  <si>
    <t>P4124688-38</t>
  </si>
  <si>
    <t>P4124688-86</t>
  </si>
  <si>
    <t>22HTU9</t>
  </si>
  <si>
    <t>P4124688-39</t>
  </si>
  <si>
    <t>P4124688-87</t>
  </si>
  <si>
    <t>22JBD1</t>
  </si>
  <si>
    <t>P4118916-31</t>
  </si>
  <si>
    <t>P4118916-79</t>
  </si>
  <si>
    <t>22JBD10</t>
  </si>
  <si>
    <t>P4118916-40</t>
  </si>
  <si>
    <t>P4118916-88</t>
  </si>
  <si>
    <t>22JBD2</t>
  </si>
  <si>
    <t>P4118916-32</t>
  </si>
  <si>
    <t>P4118916-80</t>
  </si>
  <si>
    <t>22JBD3</t>
  </si>
  <si>
    <t>P4118916-33</t>
  </si>
  <si>
    <t>P4118916-81</t>
  </si>
  <si>
    <t>22JBD4</t>
  </si>
  <si>
    <t>P4118916-34</t>
  </si>
  <si>
    <t>P4118916-82</t>
  </si>
  <si>
    <t>22JBD5</t>
  </si>
  <si>
    <t>P4118916-35</t>
  </si>
  <si>
    <t>P4118916-83</t>
  </si>
  <si>
    <t>22JBD6</t>
  </si>
  <si>
    <t>P4118916-36</t>
  </si>
  <si>
    <t>P4118916-84</t>
  </si>
  <si>
    <t>22JBD7</t>
  </si>
  <si>
    <t>P4118916-37</t>
  </si>
  <si>
    <t>P4118916-85</t>
  </si>
  <si>
    <t>22JBD8</t>
  </si>
  <si>
    <t>P4118916-38</t>
  </si>
  <si>
    <t>P4118916-86</t>
  </si>
  <si>
    <t>22JBD9</t>
  </si>
  <si>
    <t>P4118916-39</t>
  </si>
  <si>
    <t>P4118916-87</t>
  </si>
  <si>
    <t>22JMD1</t>
  </si>
  <si>
    <t>P4113748-92</t>
  </si>
  <si>
    <t>P4118917-92</t>
  </si>
  <si>
    <t>22JMD10</t>
  </si>
  <si>
    <t>P4118916-30</t>
  </si>
  <si>
    <t>P4118916-78</t>
  </si>
  <si>
    <t>22JMD2</t>
  </si>
  <si>
    <t>P4113748-93</t>
  </si>
  <si>
    <t>P4118917-93</t>
  </si>
  <si>
    <t>22JMD3</t>
  </si>
  <si>
    <t>P4113748-94</t>
  </si>
  <si>
    <t>P4118917-94</t>
  </si>
  <si>
    <t>22JMD4</t>
  </si>
  <si>
    <t>P4113748-95</t>
  </si>
  <si>
    <t>P4118917-95</t>
  </si>
  <si>
    <t>22JMD6</t>
  </si>
  <si>
    <t>P4113748-96</t>
  </si>
  <si>
    <t>P4118917-96</t>
  </si>
  <si>
    <t>22JMD7</t>
  </si>
  <si>
    <t>P4118916-27</t>
  </si>
  <si>
    <t>P4118916-75</t>
  </si>
  <si>
    <t>22JMD9</t>
  </si>
  <si>
    <t>P4118916-29</t>
  </si>
  <si>
    <t>P4118916-77</t>
  </si>
  <si>
    <t>22JTD1</t>
  </si>
  <si>
    <t>P4113748-31</t>
  </si>
  <si>
    <t>P4118917-31</t>
  </si>
  <si>
    <t>22JTD10</t>
  </si>
  <si>
    <t>P4113748-91</t>
  </si>
  <si>
    <t>P4118917-91</t>
  </si>
  <si>
    <t>22JTD2</t>
  </si>
  <si>
    <t>P4113748-32</t>
  </si>
  <si>
    <t>P4118917-32</t>
  </si>
  <si>
    <t>22JTD3</t>
  </si>
  <si>
    <t>P4113748-33</t>
  </si>
  <si>
    <t>P4118917-33</t>
  </si>
  <si>
    <t>22JTD4</t>
  </si>
  <si>
    <t>P4113748-34</t>
  </si>
  <si>
    <t>P4118917-34</t>
  </si>
  <si>
    <t>22JTD5</t>
  </si>
  <si>
    <t>P4113748-35</t>
  </si>
  <si>
    <t>P4118917-35</t>
  </si>
  <si>
    <t>22JTD6</t>
  </si>
  <si>
    <t>P4113748-36</t>
  </si>
  <si>
    <t>P4118917-36</t>
  </si>
  <si>
    <t>22JTD7</t>
  </si>
  <si>
    <t>P4113748-37</t>
  </si>
  <si>
    <t>P4118917-37</t>
  </si>
  <si>
    <t>22JTD8</t>
  </si>
  <si>
    <t>P4113748-38</t>
  </si>
  <si>
    <t>P4118917-38</t>
  </si>
  <si>
    <t>22JTD9</t>
  </si>
  <si>
    <t>P4113748-90</t>
  </si>
  <si>
    <t>P4118917-90</t>
  </si>
  <si>
    <t>22JTU1</t>
  </si>
  <si>
    <t>P4118916-41</t>
  </si>
  <si>
    <t>P4118916-89</t>
  </si>
  <si>
    <t>22JTU2</t>
  </si>
  <si>
    <t>P4118916-42</t>
  </si>
  <si>
    <t>P4118916-90</t>
  </si>
  <si>
    <t>22JTU3</t>
  </si>
  <si>
    <t>P4118916-43</t>
  </si>
  <si>
    <t>P4118916-91</t>
  </si>
  <si>
    <t>22JTU4</t>
  </si>
  <si>
    <t>P4118916-44</t>
  </si>
  <si>
    <t>P4118916-92</t>
  </si>
  <si>
    <t>22JTU5</t>
  </si>
  <si>
    <t>P4118916-45</t>
  </si>
  <si>
    <t>P4118916-93</t>
  </si>
  <si>
    <t>22JTU6</t>
  </si>
  <si>
    <t>P4118916-46</t>
  </si>
  <si>
    <t>P4118916-94</t>
  </si>
  <si>
    <t>22JTU7</t>
  </si>
  <si>
    <t>P4118916-47</t>
  </si>
  <si>
    <t>P4118916-95</t>
  </si>
  <si>
    <t>22JTU8</t>
  </si>
  <si>
    <t>P4118916-48</t>
  </si>
  <si>
    <t>P4118916-96</t>
  </si>
  <si>
    <t>22KBD1</t>
  </si>
  <si>
    <t>P4113748-50</t>
  </si>
  <si>
    <t>P4118917-50</t>
  </si>
  <si>
    <t>22KBD10</t>
  </si>
  <si>
    <t>P4113748-59</t>
  </si>
  <si>
    <t>P4118917-59</t>
  </si>
  <si>
    <t>22KBD2</t>
  </si>
  <si>
    <t>P4113748-51</t>
  </si>
  <si>
    <t>P4118917-51</t>
  </si>
  <si>
    <t>22KBD3</t>
  </si>
  <si>
    <t>P4113748-52</t>
  </si>
  <si>
    <t>P4118917-52</t>
  </si>
  <si>
    <t>22KBD4</t>
  </si>
  <si>
    <t>P4113748-53</t>
  </si>
  <si>
    <t>P4118917-53</t>
  </si>
  <si>
    <t>22KBD5</t>
  </si>
  <si>
    <t>P4113748-54</t>
  </si>
  <si>
    <t>P4118917-54</t>
  </si>
  <si>
    <t>22KBD6</t>
  </si>
  <si>
    <t>P4113748-55</t>
  </si>
  <si>
    <t>P4118917-55</t>
  </si>
  <si>
    <t>22KBD7</t>
  </si>
  <si>
    <t>P4113748-56</t>
  </si>
  <si>
    <t>P4118917-56</t>
  </si>
  <si>
    <t>22KBD8</t>
  </si>
  <si>
    <t>P4113748-57</t>
  </si>
  <si>
    <t>P4118917-57</t>
  </si>
  <si>
    <t>22KBD9</t>
  </si>
  <si>
    <t>P4113748-58</t>
  </si>
  <si>
    <t>P4118917-58</t>
  </si>
  <si>
    <t>22KBU1</t>
  </si>
  <si>
    <t>P4113748-80</t>
  </si>
  <si>
    <t>P4118917-80</t>
  </si>
  <si>
    <t>22KBU10</t>
  </si>
  <si>
    <t>P4113748-89</t>
  </si>
  <si>
    <t>P4118917-89</t>
  </si>
  <si>
    <t>22KBU2</t>
  </si>
  <si>
    <t>P4113748-81</t>
  </si>
  <si>
    <t>P4118917-81</t>
  </si>
  <si>
    <t>22KBU3</t>
  </si>
  <si>
    <t>P4113748-82</t>
  </si>
  <si>
    <t>P4118917-82</t>
  </si>
  <si>
    <t>22KBU4</t>
  </si>
  <si>
    <t>P4113748-83</t>
  </si>
  <si>
    <t>P4118917-83</t>
  </si>
  <si>
    <t>22KBU5</t>
  </si>
  <si>
    <t>P4113748-84</t>
  </si>
  <si>
    <t>P4118917-84</t>
  </si>
  <si>
    <t>22KBU6</t>
  </si>
  <si>
    <t>P4113748-85</t>
  </si>
  <si>
    <t>P4118917-85</t>
  </si>
  <si>
    <t>22KBU7</t>
  </si>
  <si>
    <t>P4113748-86</t>
  </si>
  <si>
    <t>P4118917-86</t>
  </si>
  <si>
    <t>22KBU8</t>
  </si>
  <si>
    <t>P4113748-87</t>
  </si>
  <si>
    <t>P4118917-87</t>
  </si>
  <si>
    <t>22KBU9</t>
  </si>
  <si>
    <t>P4113748-88</t>
  </si>
  <si>
    <t>P4118917-88</t>
  </si>
  <si>
    <t>22KMD1</t>
  </si>
  <si>
    <t>P4113748-45</t>
  </si>
  <si>
    <t>P4118917-45</t>
  </si>
  <si>
    <t>22KMD2</t>
  </si>
  <si>
    <t>P4113748-46</t>
  </si>
  <si>
    <t>P4118917-46</t>
  </si>
  <si>
    <t>22KMD3</t>
  </si>
  <si>
    <t>P4113748-47</t>
  </si>
  <si>
    <t>P4118917-47</t>
  </si>
  <si>
    <t>22KMD4</t>
  </si>
  <si>
    <t>P4113748-48</t>
  </si>
  <si>
    <t>P4118917-48</t>
  </si>
  <si>
    <t>22KMD5</t>
  </si>
  <si>
    <t>P4113748-49</t>
  </si>
  <si>
    <t>P4118917-49</t>
  </si>
  <si>
    <t>22KMU1</t>
  </si>
  <si>
    <t>P4113748-70</t>
  </si>
  <si>
    <t>P4118917-70</t>
  </si>
  <si>
    <t>22KMU10</t>
  </si>
  <si>
    <t>P4113748-79</t>
  </si>
  <si>
    <t>P4118917-79</t>
  </si>
  <si>
    <t>22KMU2</t>
  </si>
  <si>
    <t>P4113748-71</t>
  </si>
  <si>
    <t>P4118917-71</t>
  </si>
  <si>
    <t>22KMU3</t>
  </si>
  <si>
    <t>P4113748-72</t>
  </si>
  <si>
    <t>P4118917-72</t>
  </si>
  <si>
    <t>22KMU4</t>
  </si>
  <si>
    <t>P4113748-73</t>
  </si>
  <si>
    <t>P4118917-73</t>
  </si>
  <si>
    <t>22KMU5</t>
  </si>
  <si>
    <t>P4113748-74</t>
  </si>
  <si>
    <t>P4118917-74</t>
  </si>
  <si>
    <t>22KMU6</t>
  </si>
  <si>
    <t>P4113748-75</t>
  </si>
  <si>
    <t>P4118917-75</t>
  </si>
  <si>
    <t>22KMU7</t>
  </si>
  <si>
    <t>P4113748-76</t>
  </si>
  <si>
    <t>P4118917-76</t>
  </si>
  <si>
    <t>22KMU8</t>
  </si>
  <si>
    <t>P4113748-77</t>
  </si>
  <si>
    <t>P4118917-77</t>
  </si>
  <si>
    <t>22KMU9</t>
  </si>
  <si>
    <t>P4113748-78</t>
  </si>
  <si>
    <t>P4118917-78</t>
  </si>
  <si>
    <t>22KTD1</t>
  </si>
  <si>
    <t>P4113748-39</t>
  </si>
  <si>
    <t>P4118917-39</t>
  </si>
  <si>
    <t>22KTD2</t>
  </si>
  <si>
    <t>P4113748-40</t>
  </si>
  <si>
    <t>P4118917-40</t>
  </si>
  <si>
    <t>22KTD3</t>
  </si>
  <si>
    <t>P4113748-41</t>
  </si>
  <si>
    <t>P4118917-41</t>
  </si>
  <si>
    <t>22KTD4</t>
  </si>
  <si>
    <t>P4113748-42</t>
  </si>
  <si>
    <t>P4118917-42</t>
  </si>
  <si>
    <t>22KTD5</t>
  </si>
  <si>
    <t>P4113748-43</t>
  </si>
  <si>
    <t>P4118917-43</t>
  </si>
  <si>
    <t>22KTD6</t>
  </si>
  <si>
    <t>P4113748-44</t>
  </si>
  <si>
    <t>P4118917-44</t>
  </si>
  <si>
    <t>22KTU1</t>
  </si>
  <si>
    <t>P4113748-60</t>
  </si>
  <si>
    <t>P4118917-60</t>
  </si>
  <si>
    <t>22KTU10</t>
  </si>
  <si>
    <t>P4113748-69</t>
  </si>
  <si>
    <t>P4118917-69</t>
  </si>
  <si>
    <t>22KTU2</t>
  </si>
  <si>
    <t>P4113748-61</t>
  </si>
  <si>
    <t>P4118917-61</t>
  </si>
  <si>
    <t>22KTU3</t>
  </si>
  <si>
    <t>P4113748-62</t>
  </si>
  <si>
    <t>P4118917-62</t>
  </si>
  <si>
    <t>22KTU4</t>
  </si>
  <si>
    <t>P4113748-63</t>
  </si>
  <si>
    <t>P4118917-63</t>
  </si>
  <si>
    <t>22KTU5</t>
  </si>
  <si>
    <t>P4113748-64</t>
  </si>
  <si>
    <t>P4118917-64</t>
  </si>
  <si>
    <t>22KTU6</t>
  </si>
  <si>
    <t>P4113748-65</t>
  </si>
  <si>
    <t>P4118917-65</t>
  </si>
  <si>
    <t>22KTU7</t>
  </si>
  <si>
    <t>P4113748-66</t>
  </si>
  <si>
    <t>P4118917-66</t>
  </si>
  <si>
    <t>22KTU8</t>
  </si>
  <si>
    <t>P4113748-67</t>
  </si>
  <si>
    <t>P4118917-67</t>
  </si>
  <si>
    <t>22KTU9</t>
  </si>
  <si>
    <t>P4113748-68</t>
  </si>
  <si>
    <t>P4118917-68</t>
  </si>
  <si>
    <t>22LBD1</t>
  </si>
  <si>
    <t>P4113748-2</t>
  </si>
  <si>
    <t>P4118917-2</t>
  </si>
  <si>
    <t>22LBD2</t>
  </si>
  <si>
    <t>P4113748-3</t>
  </si>
  <si>
    <t>P4118917-3</t>
  </si>
  <si>
    <t>22LBD3</t>
  </si>
  <si>
    <t>P4113748-4</t>
  </si>
  <si>
    <t>P4118917-4</t>
  </si>
  <si>
    <t>22LBD4</t>
  </si>
  <si>
    <t>P4113748-5</t>
  </si>
  <si>
    <t>P4118917-5</t>
  </si>
  <si>
    <t>22LBD5</t>
  </si>
  <si>
    <t>P4113748-6</t>
  </si>
  <si>
    <t>P4118917-6</t>
  </si>
  <si>
    <t>22LBU1</t>
  </si>
  <si>
    <t>P4113748-28</t>
  </si>
  <si>
    <t>P4118917-28</t>
  </si>
  <si>
    <t>22LBU2</t>
  </si>
  <si>
    <t>P4113748-29</t>
  </si>
  <si>
    <t>P4118917-29</t>
  </si>
  <si>
    <t>22LBU3</t>
  </si>
  <si>
    <t>P4113748-30</t>
  </si>
  <si>
    <t>P4118917-30</t>
  </si>
  <si>
    <t>22LMD1</t>
  </si>
  <si>
    <t>P4113748-1</t>
  </si>
  <si>
    <t>P4118917-1</t>
  </si>
  <si>
    <t>22LMU1</t>
  </si>
  <si>
    <t>P4113748-18</t>
  </si>
  <si>
    <t>P4118917-18</t>
  </si>
  <si>
    <t>22LMU10</t>
  </si>
  <si>
    <t>P4113748-27</t>
  </si>
  <si>
    <t>P4118917-27</t>
  </si>
  <si>
    <t>22LMU2</t>
  </si>
  <si>
    <t>P4113748-19</t>
  </si>
  <si>
    <t>P4118917-19</t>
  </si>
  <si>
    <t>22LMU3</t>
  </si>
  <si>
    <t>P4113748-20</t>
  </si>
  <si>
    <t>P4118917-20</t>
  </si>
  <si>
    <t>22LMU4</t>
  </si>
  <si>
    <t>P4113748-21</t>
  </si>
  <si>
    <t>P4118917-21</t>
  </si>
  <si>
    <t>22LMU6</t>
  </si>
  <si>
    <t>P4113748-23</t>
  </si>
  <si>
    <t>P4118917-23</t>
  </si>
  <si>
    <t>22LMU7</t>
  </si>
  <si>
    <t>P4113748-24</t>
  </si>
  <si>
    <t>P4118917-24</t>
  </si>
  <si>
    <t>22LMU8</t>
  </si>
  <si>
    <t>P4113748-25</t>
  </si>
  <si>
    <t>P4118917-25</t>
  </si>
  <si>
    <t>22LMU9</t>
  </si>
  <si>
    <t>P4113748-26</t>
  </si>
  <si>
    <t>P4118917-26</t>
  </si>
  <si>
    <t>22LTU1</t>
  </si>
  <si>
    <t>P4113748-8</t>
  </si>
  <si>
    <t>P4118917-8</t>
  </si>
  <si>
    <t>22LTU10</t>
  </si>
  <si>
    <t>P4113748-17</t>
  </si>
  <si>
    <t>P4118917-17</t>
  </si>
  <si>
    <t>22LTU2</t>
  </si>
  <si>
    <t>P4113748-9</t>
  </si>
  <si>
    <t>P4118917-9</t>
  </si>
  <si>
    <t>22LTU3</t>
  </si>
  <si>
    <t>P4113748-10</t>
  </si>
  <si>
    <t>P4118917-10</t>
  </si>
  <si>
    <t>22LTU4</t>
  </si>
  <si>
    <t>P4113748-11</t>
  </si>
  <si>
    <t>P4118917-11</t>
  </si>
  <si>
    <t>22LTU7</t>
  </si>
  <si>
    <t>P4113748-14</t>
  </si>
  <si>
    <t>P4118917-14</t>
  </si>
  <si>
    <t>22LTU8</t>
  </si>
  <si>
    <t>P4113748-15</t>
  </si>
  <si>
    <t>P4118917-15</t>
  </si>
  <si>
    <t>22LTU9</t>
  </si>
  <si>
    <t>P4113748-16</t>
  </si>
  <si>
    <t>P4118917-16</t>
  </si>
  <si>
    <t>11BD2</t>
  </si>
  <si>
    <t>P4144882-19</t>
  </si>
  <si>
    <t>P4144882-67</t>
  </si>
  <si>
    <t>11BD4</t>
  </si>
  <si>
    <t>P4144882-21</t>
  </si>
  <si>
    <t>P4144882-69</t>
  </si>
  <si>
    <t>11BD6</t>
  </si>
  <si>
    <t>P4144882-23</t>
  </si>
  <si>
    <t>P4144882-71</t>
  </si>
  <si>
    <t>11TU1</t>
  </si>
  <si>
    <t>P4144882-1</t>
  </si>
  <si>
    <t>P4144882-49</t>
  </si>
  <si>
    <t>11TU2</t>
  </si>
  <si>
    <t>P4144882-2</t>
  </si>
  <si>
    <t>P4144882-50</t>
  </si>
  <si>
    <t>11UB10</t>
  </si>
  <si>
    <t>P4144882-12</t>
  </si>
  <si>
    <t>P4144882-60</t>
  </si>
  <si>
    <t>11UB11</t>
  </si>
  <si>
    <t>P4144882-13</t>
  </si>
  <si>
    <t>P4144882-61</t>
  </si>
  <si>
    <t>11UB14</t>
  </si>
  <si>
    <t>P4144882-16</t>
  </si>
  <si>
    <t>P4144882-64</t>
  </si>
  <si>
    <t>11UB15</t>
  </si>
  <si>
    <t>P4178353-28</t>
  </si>
  <si>
    <t>P4178353-76</t>
  </si>
  <si>
    <t>11UB2</t>
  </si>
  <si>
    <t>P4144882-4</t>
  </si>
  <si>
    <t>P4144882-52</t>
  </si>
  <si>
    <t>11UB3</t>
  </si>
  <si>
    <t>P4144882-5</t>
  </si>
  <si>
    <t>P4144882-53</t>
  </si>
  <si>
    <t>11UB4</t>
  </si>
  <si>
    <t>P4178353-25</t>
  </si>
  <si>
    <t>P4178353-73</t>
  </si>
  <si>
    <t>11UB5</t>
  </si>
  <si>
    <t>P4178353-26</t>
  </si>
  <si>
    <t>P4178353-74</t>
  </si>
  <si>
    <t>11UB7</t>
  </si>
  <si>
    <t>P4144882-9</t>
  </si>
  <si>
    <t>P4144882-57</t>
  </si>
  <si>
    <t>11UB8</t>
  </si>
  <si>
    <t>P4144882-10</t>
  </si>
  <si>
    <t>P4144882-58</t>
  </si>
  <si>
    <t>11UB9</t>
  </si>
  <si>
    <t>P4144882-11</t>
  </si>
  <si>
    <t>P4144882-59</t>
  </si>
  <si>
    <t>11UM1</t>
  </si>
  <si>
    <t>P4144882-24</t>
  </si>
  <si>
    <t>P4144882-72</t>
  </si>
  <si>
    <t>11UM2</t>
  </si>
  <si>
    <t>P4144882-25</t>
  </si>
  <si>
    <t>P4144882-73</t>
  </si>
  <si>
    <t>11UM3</t>
  </si>
  <si>
    <t>P4144882-26</t>
  </si>
  <si>
    <t>P4144882-74</t>
  </si>
  <si>
    <t>11UM4</t>
  </si>
  <si>
    <t>P4178353-29</t>
  </si>
  <si>
    <t>P4178353-77</t>
  </si>
  <si>
    <t>11UM5</t>
  </si>
  <si>
    <t>P4144882-28</t>
  </si>
  <si>
    <t>P4144882-76</t>
  </si>
  <si>
    <t>1DB1</t>
  </si>
  <si>
    <t>P4146130-33</t>
  </si>
  <si>
    <t>P4146130-81</t>
  </si>
  <si>
    <t>1DB2</t>
  </si>
  <si>
    <t>P4146130-34</t>
  </si>
  <si>
    <t>P4146130-82</t>
  </si>
  <si>
    <t>1DB3</t>
  </si>
  <si>
    <t>P4146130-35</t>
  </si>
  <si>
    <t>P4146130-83</t>
  </si>
  <si>
    <t>1DB4</t>
  </si>
  <si>
    <t>P4146130-36</t>
  </si>
  <si>
    <t>P4146130-84</t>
  </si>
  <si>
    <t>1DB5</t>
  </si>
  <si>
    <t>P4146130-37</t>
  </si>
  <si>
    <t>P4146130-85</t>
  </si>
  <si>
    <t>1DB6</t>
  </si>
  <si>
    <t>P4146130-38</t>
  </si>
  <si>
    <t>P4146130-86</t>
  </si>
  <si>
    <t>1DB7</t>
  </si>
  <si>
    <t>P4146130-39</t>
  </si>
  <si>
    <t>P4146130-87</t>
  </si>
  <si>
    <t>1DB8</t>
  </si>
  <si>
    <t>P4146130-40</t>
  </si>
  <si>
    <t>P4146130-88</t>
  </si>
  <si>
    <t>1DB9</t>
  </si>
  <si>
    <t>P4146130-41</t>
  </si>
  <si>
    <t>P4146130-89</t>
  </si>
  <si>
    <t xml:space="preserve">1DM1 </t>
  </si>
  <si>
    <t>P4178353-32</t>
  </si>
  <si>
    <t>P4178353-80</t>
  </si>
  <si>
    <t>1DM10</t>
  </si>
  <si>
    <t>P4178352-3</t>
  </si>
  <si>
    <t>P4178352-51</t>
  </si>
  <si>
    <t>1DM2</t>
  </si>
  <si>
    <t>P4178353-33</t>
  </si>
  <si>
    <t>P4178353-81</t>
  </si>
  <si>
    <t>1DM3</t>
  </si>
  <si>
    <t>P4178353-34</t>
  </si>
  <si>
    <t>P4178353-82</t>
  </si>
  <si>
    <t>1DM4</t>
  </si>
  <si>
    <t>P4178353-35</t>
  </si>
  <si>
    <t>P4178353-83</t>
  </si>
  <si>
    <t>1DM5</t>
  </si>
  <si>
    <t>P4178353-36</t>
  </si>
  <si>
    <t>P4178353-84</t>
  </si>
  <si>
    <t>1DM6</t>
  </si>
  <si>
    <t>P4178353-37</t>
  </si>
  <si>
    <t>P4178353-85</t>
  </si>
  <si>
    <t>1DM7</t>
  </si>
  <si>
    <t>P4178353-38</t>
  </si>
  <si>
    <t>P4178353-86</t>
  </si>
  <si>
    <t>1DM8</t>
  </si>
  <si>
    <t>P418352-1</t>
  </si>
  <si>
    <t>P4178352-49</t>
  </si>
  <si>
    <t>1DM9</t>
  </si>
  <si>
    <t>P418352-2</t>
  </si>
  <si>
    <t>P4178352-50</t>
  </si>
  <si>
    <t>1DT1</t>
  </si>
  <si>
    <t xml:space="preserve">	P4151981-2</t>
  </si>
  <si>
    <t xml:space="preserve">	P4151981-18</t>
  </si>
  <si>
    <t>1DT10</t>
  </si>
  <si>
    <t>P418352-15</t>
  </si>
  <si>
    <t>P4178352-63</t>
  </si>
  <si>
    <t>1DT2</t>
  </si>
  <si>
    <t xml:space="preserve">	P4151981-3</t>
  </si>
  <si>
    <t xml:space="preserve">	P4151981-19</t>
  </si>
  <si>
    <t>1DT3</t>
  </si>
  <si>
    <t xml:space="preserve">	P4151981-4</t>
  </si>
  <si>
    <t xml:space="preserve">	P4151981-20</t>
  </si>
  <si>
    <t>1DT4</t>
  </si>
  <si>
    <t xml:space="preserve">	P4151981-5</t>
  </si>
  <si>
    <t xml:space="preserve">	P4151981-21</t>
  </si>
  <si>
    <t>1DT5</t>
  </si>
  <si>
    <t xml:space="preserve">	P4151981-6</t>
  </si>
  <si>
    <t xml:space="preserve">	P4151981-22</t>
  </si>
  <si>
    <t>1DT6</t>
  </si>
  <si>
    <t xml:space="preserve">	P4151981-7</t>
  </si>
  <si>
    <t xml:space="preserve">	P4151981-23</t>
  </si>
  <si>
    <t>1DT7</t>
  </si>
  <si>
    <t xml:space="preserve">	P4151981-8</t>
  </si>
  <si>
    <t xml:space="preserve">	P4151981-24</t>
  </si>
  <si>
    <t>1DT8</t>
  </si>
  <si>
    <t xml:space="preserve">	P4151981-9</t>
  </si>
  <si>
    <t xml:space="preserve">	P4151981-25</t>
  </si>
  <si>
    <t>1DT9</t>
  </si>
  <si>
    <t>P418352-14</t>
  </si>
  <si>
    <t>P4178352-62</t>
  </si>
  <si>
    <t>1UB1</t>
  </si>
  <si>
    <t>P418352-4</t>
  </si>
  <si>
    <t>P4178352-52</t>
  </si>
  <si>
    <t>1UB10</t>
  </si>
  <si>
    <t>P418352-13</t>
  </si>
  <si>
    <t>P4178352-61</t>
  </si>
  <si>
    <t>1UB2</t>
  </si>
  <si>
    <t>P418352-5</t>
  </si>
  <si>
    <t>P4178352-53</t>
  </si>
  <si>
    <t>1UB3</t>
  </si>
  <si>
    <t>P418352-6</t>
  </si>
  <si>
    <t>P4178352-54</t>
  </si>
  <si>
    <t>1UB4</t>
  </si>
  <si>
    <t>P418352-7</t>
  </si>
  <si>
    <t>P4178352-55</t>
  </si>
  <si>
    <t>1UB5</t>
  </si>
  <si>
    <t>P418352-8</t>
  </si>
  <si>
    <t>P4178352-56</t>
  </si>
  <si>
    <t>1UB6</t>
  </si>
  <si>
    <t>P418352-9</t>
  </si>
  <si>
    <t>P4178352-57</t>
  </si>
  <si>
    <t>1UB7</t>
  </si>
  <si>
    <t>P418352-10</t>
  </si>
  <si>
    <t>P4178352-58</t>
  </si>
  <si>
    <t>1UB8</t>
  </si>
  <si>
    <t>P418352-11</t>
  </si>
  <si>
    <t>P4178352-59</t>
  </si>
  <si>
    <t>1UB9</t>
  </si>
  <si>
    <t>P418352-12</t>
  </si>
  <si>
    <t>P4178352-60</t>
  </si>
  <si>
    <t>1UM1</t>
  </si>
  <si>
    <t>P4146130-42</t>
  </si>
  <si>
    <t>P4146130-90</t>
  </si>
  <si>
    <t>1UM10</t>
  </si>
  <si>
    <t>P4178353-31</t>
  </si>
  <si>
    <t>P4178353-79</t>
  </si>
  <si>
    <t>1UM2</t>
  </si>
  <si>
    <t>P4146130-43</t>
  </si>
  <si>
    <t>P4146130-91</t>
  </si>
  <si>
    <t>1UM4</t>
  </si>
  <si>
    <t>P4146130-44</t>
  </si>
  <si>
    <t>P4146130-92</t>
  </si>
  <si>
    <t>1UM5</t>
  </si>
  <si>
    <t>P4146130-45</t>
  </si>
  <si>
    <t>P4146130-93</t>
  </si>
  <si>
    <t>1UM6</t>
  </si>
  <si>
    <t>P4146130-46</t>
  </si>
  <si>
    <t>P4146130-94</t>
  </si>
  <si>
    <t>1UM7</t>
  </si>
  <si>
    <t>P4146130-47</t>
  </si>
  <si>
    <t>P4146130-95</t>
  </si>
  <si>
    <t>1UM8</t>
  </si>
  <si>
    <t>P4146130-48</t>
  </si>
  <si>
    <t>P4146130-96</t>
  </si>
  <si>
    <t>1UM9</t>
  </si>
  <si>
    <t>P4178353-30</t>
  </si>
  <si>
    <t>P4178353-78</t>
  </si>
  <si>
    <t>1UT1</t>
  </si>
  <si>
    <t>P4146130-23</t>
  </si>
  <si>
    <t>P4146130-71</t>
  </si>
  <si>
    <t>1UT10</t>
  </si>
  <si>
    <t>P418352-17</t>
  </si>
  <si>
    <t>P4178352-65</t>
  </si>
  <si>
    <t>1UT2</t>
  </si>
  <si>
    <t>P4146130-24</t>
  </si>
  <si>
    <t>P4146130-72</t>
  </si>
  <si>
    <t>1UT3</t>
  </si>
  <si>
    <t>P4146130-25</t>
  </si>
  <si>
    <t>P4146130-73</t>
  </si>
  <si>
    <t>1UT4</t>
  </si>
  <si>
    <t>P4146130-26</t>
  </si>
  <si>
    <t>P4146130-74</t>
  </si>
  <si>
    <t>1UT5</t>
  </si>
  <si>
    <t>P4146130-27</t>
  </si>
  <si>
    <t>P4146130-75</t>
  </si>
  <si>
    <t>1UT6</t>
  </si>
  <si>
    <t>P4146130-28</t>
  </si>
  <si>
    <t>P4146130-76</t>
  </si>
  <si>
    <t>1UT7</t>
  </si>
  <si>
    <t>P418352-16</t>
  </si>
  <si>
    <t>P4178352-64</t>
  </si>
  <si>
    <t>1UT8</t>
  </si>
  <si>
    <t>P4146130-30</t>
  </si>
  <si>
    <t>P4146130-78</t>
  </si>
  <si>
    <t>1UT9</t>
  </si>
  <si>
    <t>P4146130-31</t>
  </si>
  <si>
    <t>P4146130-79</t>
  </si>
  <si>
    <t>21ABD1</t>
  </si>
  <si>
    <t>P418352-31</t>
  </si>
  <si>
    <t>P4178352-79</t>
  </si>
  <si>
    <t>21ABD10</t>
  </si>
  <si>
    <t>P418352-48</t>
  </si>
  <si>
    <t>P4178352-96</t>
  </si>
  <si>
    <t>21ABD2</t>
  </si>
  <si>
    <t>P418352-32</t>
  </si>
  <si>
    <t>P4178352-80</t>
  </si>
  <si>
    <t>21ABD3</t>
  </si>
  <si>
    <t>P418352-41</t>
  </si>
  <si>
    <t>P4178352-89</t>
  </si>
  <si>
    <t>21ABD4</t>
  </si>
  <si>
    <t>P418352-42</t>
  </si>
  <si>
    <t>P4178352-90</t>
  </si>
  <si>
    <t>21ABD5</t>
  </si>
  <si>
    <t>P418352-43</t>
  </si>
  <si>
    <t>P4178352-91</t>
  </si>
  <si>
    <t>21ABD6</t>
  </si>
  <si>
    <t>P418352-44</t>
  </si>
  <si>
    <t>P4178352-92</t>
  </si>
  <si>
    <t>21ABD7</t>
  </si>
  <si>
    <t>P418352-45</t>
  </si>
  <si>
    <t>P4178352-93</t>
  </si>
  <si>
    <t>21ABD8</t>
  </si>
  <si>
    <t>P418352-46</t>
  </si>
  <si>
    <t>P4178352-94</t>
  </si>
  <si>
    <t>21ABD9</t>
  </si>
  <si>
    <t>P418352-47</t>
  </si>
  <si>
    <t>P4178352-95</t>
  </si>
  <si>
    <t>21ABU1</t>
  </si>
  <si>
    <t>P4146129-31</t>
  </si>
  <si>
    <t>P4146129-79</t>
  </si>
  <si>
    <t>21ABU10</t>
  </si>
  <si>
    <t>P4146129-40</t>
  </si>
  <si>
    <t>P4146129-88</t>
  </si>
  <si>
    <t>21ABU2</t>
  </si>
  <si>
    <t>P4146129-32</t>
  </si>
  <si>
    <t>P4146129-80</t>
  </si>
  <si>
    <t>21ABU3</t>
  </si>
  <si>
    <t>P4146129-33</t>
  </si>
  <si>
    <t>P4146129-81</t>
  </si>
  <si>
    <t>21ABU4</t>
  </si>
  <si>
    <t>P4146129-34</t>
  </si>
  <si>
    <t>P4146129-82</t>
  </si>
  <si>
    <t>21ABU5</t>
  </si>
  <si>
    <t xml:space="preserve">	P4151981-13</t>
  </si>
  <si>
    <t xml:space="preserve">	P4151981-29</t>
  </si>
  <si>
    <t>P4146129-35</t>
  </si>
  <si>
    <t>P4146129-83</t>
  </si>
  <si>
    <t>21ABU6</t>
  </si>
  <si>
    <t>P4146129-36</t>
  </si>
  <si>
    <t>P4146129-84</t>
  </si>
  <si>
    <t>21ABU7</t>
  </si>
  <si>
    <t>P4146129-37</t>
  </si>
  <si>
    <t>P4146129-85</t>
  </si>
  <si>
    <t>21ABU8</t>
  </si>
  <si>
    <t>P4146129-38</t>
  </si>
  <si>
    <t>P4146129-86</t>
  </si>
  <si>
    <t>21ABU9</t>
  </si>
  <si>
    <t>P4146129-39</t>
  </si>
  <si>
    <t>P4146129-87</t>
  </si>
  <si>
    <t>21AMU1</t>
  </si>
  <si>
    <t>P4146129-24</t>
  </si>
  <si>
    <t>P4146129-72</t>
  </si>
  <si>
    <t>21AMU10</t>
  </si>
  <si>
    <t>P4146129-30</t>
  </si>
  <si>
    <t>P4146129-78</t>
  </si>
  <si>
    <t>21AMU2</t>
  </si>
  <si>
    <t>P4146129-25</t>
  </si>
  <si>
    <t>P4146129-73</t>
  </si>
  <si>
    <t>21AMU3</t>
  </si>
  <si>
    <t xml:space="preserve">	P4151981-10</t>
  </si>
  <si>
    <t xml:space="preserve">	P4151981-26</t>
  </si>
  <si>
    <t>21AMU4</t>
  </si>
  <si>
    <t xml:space="preserve">	P4151981-11</t>
  </si>
  <si>
    <t xml:space="preserve">	P4151981-27</t>
  </si>
  <si>
    <t>21AMU5</t>
  </si>
  <si>
    <t>P4146129-26</t>
  </si>
  <si>
    <t>P4146129-74</t>
  </si>
  <si>
    <t>21AMU6</t>
  </si>
  <si>
    <t>P4146129-27</t>
  </si>
  <si>
    <t>P4146129-75</t>
  </si>
  <si>
    <t>21AMU7</t>
  </si>
  <si>
    <t xml:space="preserve">	P4151981-12</t>
  </si>
  <si>
    <t xml:space="preserve">	P4151981-28</t>
  </si>
  <si>
    <t>21AMU8</t>
  </si>
  <si>
    <t>P4146129-28</t>
  </si>
  <si>
    <t>P4146129-76</t>
  </si>
  <si>
    <t>21AMU9</t>
  </si>
  <si>
    <t>P4146129-29</t>
  </si>
  <si>
    <t>P4146129-77</t>
  </si>
  <si>
    <t>21ATU1</t>
  </si>
  <si>
    <t>P4146129-41</t>
  </si>
  <si>
    <t>P4146129-89</t>
  </si>
  <si>
    <t>21ATU2</t>
  </si>
  <si>
    <t>P4146129-42</t>
  </si>
  <si>
    <t>P4146129-90</t>
  </si>
  <si>
    <t>FD</t>
  </si>
  <si>
    <t>21ATU3</t>
  </si>
  <si>
    <t>P4146129-43</t>
  </si>
  <si>
    <t>P4146129-91</t>
  </si>
  <si>
    <t>21ATU5</t>
  </si>
  <si>
    <t>P4146129-45</t>
  </si>
  <si>
    <t>P4146129-93</t>
  </si>
  <si>
    <t>P4146129-46</t>
  </si>
  <si>
    <t>P4146129-94</t>
  </si>
  <si>
    <t>21ATU6</t>
  </si>
  <si>
    <t>P418352-28</t>
  </si>
  <si>
    <t>P4178352-76</t>
  </si>
  <si>
    <t>21ATU7</t>
  </si>
  <si>
    <t>P4146129-47</t>
  </si>
  <si>
    <t>P4146129-95</t>
  </si>
  <si>
    <t>21ATU8</t>
  </si>
  <si>
    <t>P4146129-48</t>
  </si>
  <si>
    <t>P4146129-96</t>
  </si>
  <si>
    <t>21ATU9</t>
  </si>
  <si>
    <t>P418352-29</t>
  </si>
  <si>
    <t>P4178352-77</t>
  </si>
  <si>
    <t>21BBD1</t>
  </si>
  <si>
    <t>P4181570-28</t>
  </si>
  <si>
    <t>P4181570-76</t>
  </si>
  <si>
    <t>21BBD10</t>
  </si>
  <si>
    <t>P4181570-37</t>
  </si>
  <si>
    <t>P4181570-85</t>
  </si>
  <si>
    <t>21BBD2</t>
  </si>
  <si>
    <t>P4181570-29</t>
  </si>
  <si>
    <t>P4181570-77</t>
  </si>
  <si>
    <t>21BBD3</t>
  </si>
  <si>
    <t>P4181570-30</t>
  </si>
  <si>
    <t>P4181570-78</t>
  </si>
  <si>
    <t>21BBD4</t>
  </si>
  <si>
    <t>P4181570-31</t>
  </si>
  <si>
    <t>P4181570-79</t>
  </si>
  <si>
    <t>21BBD5</t>
  </si>
  <si>
    <t>P4181570-32</t>
  </si>
  <si>
    <t>P4181570-80</t>
  </si>
  <si>
    <t>21BBD6</t>
  </si>
  <si>
    <t>P4181570-33</t>
  </si>
  <si>
    <t>P4181570-81</t>
  </si>
  <si>
    <t>21BBD7</t>
  </si>
  <si>
    <t>P4181570-34</t>
  </si>
  <si>
    <t>P4181570-82</t>
  </si>
  <si>
    <t>21BBD8</t>
  </si>
  <si>
    <t>P4181570-35</t>
  </si>
  <si>
    <t>P4181570-83</t>
  </si>
  <si>
    <t>21BBD9</t>
  </si>
  <si>
    <t>P4181570-36</t>
  </si>
  <si>
    <t>P4181570-84</t>
  </si>
  <si>
    <t>21BBU1</t>
  </si>
  <si>
    <t xml:space="preserve">	P4151981-14</t>
  </si>
  <si>
    <t xml:space="preserve">	P4151981-30</t>
  </si>
  <si>
    <t>21BBU10</t>
  </si>
  <si>
    <t xml:space="preserve">	P4151981-16</t>
  </si>
  <si>
    <t xml:space="preserve">	P4151981-32</t>
  </si>
  <si>
    <t>21BBU2</t>
  </si>
  <si>
    <t>P4181570-1</t>
  </si>
  <si>
    <t>P4181570-49</t>
  </si>
  <si>
    <t>21BBU3</t>
  </si>
  <si>
    <t>P4181570-2</t>
  </si>
  <si>
    <t>P4181570-50</t>
  </si>
  <si>
    <t>21BBU4</t>
  </si>
  <si>
    <t>P4181570-3</t>
  </si>
  <si>
    <t>P4181570-51</t>
  </si>
  <si>
    <t>21BBU5</t>
  </si>
  <si>
    <t>P4181570-4</t>
  </si>
  <si>
    <t>P4181570-52</t>
  </si>
  <si>
    <t>21BBU6</t>
  </si>
  <si>
    <t xml:space="preserve">	P4151981-15</t>
  </si>
  <si>
    <t xml:space="preserve">	P4151981-31</t>
  </si>
  <si>
    <t>21BBU7</t>
  </si>
  <si>
    <t>P4181570-5</t>
  </si>
  <si>
    <t>P4181570-53</t>
  </si>
  <si>
    <t>21BBU8</t>
  </si>
  <si>
    <t>P4181570-6</t>
  </si>
  <si>
    <t>P4181570-54</t>
  </si>
  <si>
    <t>21BBU9</t>
  </si>
  <si>
    <t>P4181570-7</t>
  </si>
  <si>
    <t>P4181570-55</t>
  </si>
  <si>
    <t>21BMD1</t>
  </si>
  <si>
    <t>P4181570-8</t>
  </si>
  <si>
    <t>P4181570-56</t>
  </si>
  <si>
    <t>21BMD10</t>
  </si>
  <si>
    <t>P4181570-17</t>
  </si>
  <si>
    <t>P4181570-65</t>
  </si>
  <si>
    <t>21BMD2</t>
  </si>
  <si>
    <t>P4181570-9</t>
  </si>
  <si>
    <t>P4181570-57</t>
  </si>
  <si>
    <t>21BMD3</t>
  </si>
  <si>
    <t>P4181570-10</t>
  </si>
  <si>
    <t>P4181570-58</t>
  </si>
  <si>
    <t>21BMD4</t>
  </si>
  <si>
    <t>P4181570-11</t>
  </si>
  <si>
    <t>P4181570-59</t>
  </si>
  <si>
    <t>21BMD5</t>
  </si>
  <si>
    <t>P4181570-12</t>
  </si>
  <si>
    <t>P4181570-60</t>
  </si>
  <si>
    <t>21BMD6</t>
  </si>
  <si>
    <t>P4181570-13</t>
  </si>
  <si>
    <t>P4181570-61</t>
  </si>
  <si>
    <t>21BMD7</t>
  </si>
  <si>
    <t>P4181570-14</t>
  </si>
  <si>
    <t>P4181570-62</t>
  </si>
  <si>
    <t>21BMD8</t>
  </si>
  <si>
    <t>P4181570-15</t>
  </si>
  <si>
    <t>P4181570-63</t>
  </si>
  <si>
    <t>21BMD9</t>
  </si>
  <si>
    <t>P4181570-16</t>
  </si>
  <si>
    <t>P4181570-64</t>
  </si>
  <si>
    <t>21BMU1</t>
  </si>
  <si>
    <t>P4181570-18</t>
  </si>
  <si>
    <t>P4181570-66</t>
  </si>
  <si>
    <t>21BMU10</t>
  </si>
  <si>
    <t>P4181570-27</t>
  </si>
  <si>
    <t>P4181570-75</t>
  </si>
  <si>
    <t>21BMU2</t>
  </si>
  <si>
    <t>P4181570-19</t>
  </si>
  <si>
    <t>P4181570-67</t>
  </si>
  <si>
    <t>21BMU3</t>
  </si>
  <si>
    <t>P4181570-20</t>
  </si>
  <si>
    <t>P4181570-68</t>
  </si>
  <si>
    <t>21BMU4</t>
  </si>
  <si>
    <t>P4181570-21</t>
  </si>
  <si>
    <t>P4181570-69</t>
  </si>
  <si>
    <t>21BMU5</t>
  </si>
  <si>
    <t>P4181570-22</t>
  </si>
  <si>
    <t>P4181570-70</t>
  </si>
  <si>
    <t>21BMU6</t>
  </si>
  <si>
    <t>P4181570-23</t>
  </si>
  <si>
    <t>P4181570-71</t>
  </si>
  <si>
    <t>21BMU7</t>
  </si>
  <si>
    <t>P4181570-24</t>
  </si>
  <si>
    <t>P4181570-72</t>
  </si>
  <si>
    <t>21BMU8</t>
  </si>
  <si>
    <t>P4181570-25</t>
  </si>
  <si>
    <t>P4181570-73</t>
  </si>
  <si>
    <t>21BMU9</t>
  </si>
  <si>
    <t>P4181570-26</t>
  </si>
  <si>
    <t>P4181570-74</t>
  </si>
  <si>
    <t>21BTD1</t>
  </si>
  <si>
    <t>P4181570-46</t>
  </si>
  <si>
    <t>P4181570-94</t>
  </si>
  <si>
    <t>21BTD2</t>
  </si>
  <si>
    <t>P4181570-47</t>
  </si>
  <si>
    <t>P4181570-95</t>
  </si>
  <si>
    <t>21BTD3</t>
  </si>
  <si>
    <t>P4181570-48</t>
  </si>
  <si>
    <t>P4181570-96</t>
  </si>
  <si>
    <t xml:space="preserve">21BTU1 </t>
  </si>
  <si>
    <t>P4181570-38</t>
  </si>
  <si>
    <t>P4181570-86</t>
  </si>
  <si>
    <t>21BTU10</t>
  </si>
  <si>
    <t>P4181569-40</t>
  </si>
  <si>
    <t>P4181569-80</t>
  </si>
  <si>
    <t>21BTU2</t>
  </si>
  <si>
    <t>P4181570-39</t>
  </si>
  <si>
    <t>P4181570-87</t>
  </si>
  <si>
    <t>21BTU3</t>
  </si>
  <si>
    <t>P4181570-40</t>
  </si>
  <si>
    <t>P4181570-88</t>
  </si>
  <si>
    <t>21BTU5</t>
  </si>
  <si>
    <t>P4181570-42</t>
  </si>
  <si>
    <t>P4181570-90</t>
  </si>
  <si>
    <t>21BTU7</t>
  </si>
  <si>
    <t>P4181570-44</t>
  </si>
  <si>
    <t>P4181570-92</t>
  </si>
  <si>
    <t>21BTU8</t>
  </si>
  <si>
    <t>P4181570-45</t>
  </si>
  <si>
    <t>P4181570-93</t>
  </si>
  <si>
    <t>21BTU9</t>
  </si>
  <si>
    <t>P4181569-39</t>
  </si>
  <si>
    <t>P4181569-79</t>
  </si>
  <si>
    <t>21CBD1</t>
  </si>
  <si>
    <t>P4178353-46</t>
  </si>
  <si>
    <t>P4178353-94</t>
  </si>
  <si>
    <t>21CBD10</t>
  </si>
  <si>
    <t>P4181569-5</t>
  </si>
  <si>
    <t>P4181569-45</t>
  </si>
  <si>
    <t>21CBD2</t>
  </si>
  <si>
    <t>P4178353-47</t>
  </si>
  <si>
    <t>P4178353-95</t>
  </si>
  <si>
    <t>21CBD3</t>
  </si>
  <si>
    <t>P4178353-48</t>
  </si>
  <si>
    <t>P4178353-96</t>
  </si>
  <si>
    <t>21CBD4</t>
  </si>
  <si>
    <t>P4178351-7</t>
  </si>
  <si>
    <t>P4178351-15</t>
  </si>
  <si>
    <t>21CBD5</t>
  </si>
  <si>
    <t>P4178351-8</t>
  </si>
  <si>
    <t>P4178351-16</t>
  </si>
  <si>
    <t>21CBD6</t>
  </si>
  <si>
    <t>P4181569-1</t>
  </si>
  <si>
    <t>P4181569-41</t>
  </si>
  <si>
    <t>21CBD7</t>
  </si>
  <si>
    <t>P4181569-2</t>
  </si>
  <si>
    <t>P4181569-42</t>
  </si>
  <si>
    <t>21CBD8</t>
  </si>
  <si>
    <t>P4181569-3</t>
  </si>
  <si>
    <t>P4181569-43</t>
  </si>
  <si>
    <t>21CBD9</t>
  </si>
  <si>
    <t>P4181569-4</t>
  </si>
  <si>
    <t>P4181569-44</t>
  </si>
  <si>
    <t>21CDM1</t>
  </si>
  <si>
    <t>P4181569-26</t>
  </si>
  <si>
    <t>P4181569-66</t>
  </si>
  <si>
    <t>21CDM2</t>
  </si>
  <si>
    <t>P4181569-27</t>
  </si>
  <si>
    <t>P4181569-67</t>
  </si>
  <si>
    <t>21CDM3</t>
  </si>
  <si>
    <t>P4181569-28</t>
  </si>
  <si>
    <t>P4181569-68</t>
  </si>
  <si>
    <t>21CDM4</t>
  </si>
  <si>
    <t>P4181569-29</t>
  </si>
  <si>
    <t>P4181569-69</t>
  </si>
  <si>
    <t>21CDM5</t>
  </si>
  <si>
    <t>P4181569-30</t>
  </si>
  <si>
    <t>P4181569-70</t>
  </si>
  <si>
    <t>21CDM6</t>
  </si>
  <si>
    <t>P4181569-31</t>
  </si>
  <si>
    <t>P4181569-71</t>
  </si>
  <si>
    <t>21CDM7</t>
  </si>
  <si>
    <t>P4181569-32</t>
  </si>
  <si>
    <t>P4181569-72</t>
  </si>
  <si>
    <t>21CDT1</t>
  </si>
  <si>
    <t>P4181569-16</t>
  </si>
  <si>
    <t>P4181569-56</t>
  </si>
  <si>
    <t>21CDT10</t>
  </si>
  <si>
    <t>P4181569-25</t>
  </si>
  <si>
    <t>P4181569-65</t>
  </si>
  <si>
    <t>21CDT2</t>
  </si>
  <si>
    <t>P4181569-17</t>
  </si>
  <si>
    <t>P4181569-57</t>
  </si>
  <si>
    <t>21CDT3</t>
  </si>
  <si>
    <t>P4181569-18</t>
  </si>
  <si>
    <t>P4181569-58</t>
  </si>
  <si>
    <t>21CDT4</t>
  </si>
  <si>
    <t>P4181569-19</t>
  </si>
  <si>
    <t>P4181569-59</t>
  </si>
  <si>
    <t>21CDT5</t>
  </si>
  <si>
    <t>P4181569-20</t>
  </si>
  <si>
    <t>P4181569-60</t>
  </si>
  <si>
    <t>21CDT6</t>
  </si>
  <si>
    <t>P4181569-21</t>
  </si>
  <si>
    <t>P4181569-61</t>
  </si>
  <si>
    <t>21CDT7</t>
  </si>
  <si>
    <t>P4181569-22</t>
  </si>
  <si>
    <t>P4181569-62</t>
  </si>
  <si>
    <t>21CDT8</t>
  </si>
  <si>
    <t>P4181569-23</t>
  </si>
  <si>
    <t>P4181569-63</t>
  </si>
  <si>
    <t>21CDT9</t>
  </si>
  <si>
    <t>P4181569-24</t>
  </si>
  <si>
    <t>P4181569-64</t>
  </si>
  <si>
    <t>21CUB1</t>
  </si>
  <si>
    <t>P4181569-33</t>
  </si>
  <si>
    <t>P4181569-73</t>
  </si>
  <si>
    <t>21CUB3</t>
  </si>
  <si>
    <t>P4181569-35</t>
  </si>
  <si>
    <t>P4181569-75</t>
  </si>
  <si>
    <t>21CUB4</t>
  </si>
  <si>
    <t>P4181569-36</t>
  </si>
  <si>
    <t>P4181569-76</t>
  </si>
  <si>
    <t>21CUB5</t>
  </si>
  <si>
    <t>P4181569-37</t>
  </si>
  <si>
    <t>P4181569-77</t>
  </si>
  <si>
    <t>21CUB6</t>
  </si>
  <si>
    <t>P4181569-38</t>
  </si>
  <si>
    <t>P4181569-78</t>
  </si>
  <si>
    <t>21CUM1</t>
  </si>
  <si>
    <t>P4178353-39</t>
  </si>
  <si>
    <t>P4178353-87</t>
  </si>
  <si>
    <t>21CUM2</t>
  </si>
  <si>
    <t>P4178353-40</t>
  </si>
  <si>
    <t>P4178353-88</t>
  </si>
  <si>
    <t>21CUM4</t>
  </si>
  <si>
    <t>P4178353-42</t>
  </si>
  <si>
    <t>P4178353-90</t>
  </si>
  <si>
    <t>21CUM5</t>
  </si>
  <si>
    <t>P4178353-43</t>
  </si>
  <si>
    <t>P4178353-91</t>
  </si>
  <si>
    <t>21CUM6</t>
  </si>
  <si>
    <t>P4178353-44</t>
  </si>
  <si>
    <t>P4178353-92</t>
  </si>
  <si>
    <t>21CUM7</t>
  </si>
  <si>
    <t>P4178353-45</t>
  </si>
  <si>
    <t>P4178353-93</t>
  </si>
  <si>
    <t>21CUT1</t>
  </si>
  <si>
    <t>P4181569-6</t>
  </si>
  <si>
    <t>P4181569-46</t>
  </si>
  <si>
    <t>21CUT10</t>
  </si>
  <si>
    <t>P4181569-15</t>
  </si>
  <si>
    <t>P4181569-55</t>
  </si>
  <si>
    <t>21CUT2</t>
  </si>
  <si>
    <t>P4181569-7</t>
  </si>
  <si>
    <t>P4181569-47</t>
  </si>
  <si>
    <t>21CUT3</t>
  </si>
  <si>
    <t>P4181569-8</t>
  </si>
  <si>
    <t>P4181569-48</t>
  </si>
  <si>
    <t>21CUT4</t>
  </si>
  <si>
    <t>P4181569-9</t>
  </si>
  <si>
    <t>P4181569-49</t>
  </si>
  <si>
    <t>21CUT5</t>
  </si>
  <si>
    <t>P4181569-10</t>
  </si>
  <si>
    <t>P4181569-50</t>
  </si>
  <si>
    <t>21CUT6</t>
  </si>
  <si>
    <t>P4181569-11</t>
  </si>
  <si>
    <t>P4181569-51</t>
  </si>
  <si>
    <t>21CUT7</t>
  </si>
  <si>
    <t>P4181569-12</t>
  </si>
  <si>
    <t>P4181569-52</t>
  </si>
  <si>
    <t>21CUT8</t>
  </si>
  <si>
    <t>P4181569-13</t>
  </si>
  <si>
    <t>P4181569-53</t>
  </si>
  <si>
    <t>21CUT9</t>
  </si>
  <si>
    <t>P4181569-14</t>
  </si>
  <si>
    <t>P4181569-54</t>
  </si>
  <si>
    <t>21DDB1</t>
  </si>
  <si>
    <t>P4175929-1</t>
  </si>
  <si>
    <t>P4175929-41</t>
  </si>
  <si>
    <t>21DDB2</t>
  </si>
  <si>
    <t>P4175929-2</t>
  </si>
  <si>
    <t>P4175929-42</t>
  </si>
  <si>
    <t>21DDB3</t>
  </si>
  <si>
    <t>P4175929-3</t>
  </si>
  <si>
    <t>P4175929-43</t>
  </si>
  <si>
    <t>21DDB4</t>
  </si>
  <si>
    <t>P4175929-4</t>
  </si>
  <si>
    <t>P4175929-44</t>
  </si>
  <si>
    <t>21DDB5</t>
  </si>
  <si>
    <t>P4175929-5</t>
  </si>
  <si>
    <t>P4175929-45</t>
  </si>
  <si>
    <t>21DDB6</t>
  </si>
  <si>
    <t>P4175929-6</t>
  </si>
  <si>
    <t>P4175929-46</t>
  </si>
  <si>
    <t>21DDB7</t>
  </si>
  <si>
    <t>P4175929-7</t>
  </si>
  <si>
    <t>P4175929-47</t>
  </si>
  <si>
    <t>21DDT1</t>
  </si>
  <si>
    <t>P4175929-34</t>
  </si>
  <si>
    <t>P4175929-74</t>
  </si>
  <si>
    <t>21DUB1</t>
  </si>
  <si>
    <t>P4175929-18</t>
  </si>
  <si>
    <t>P4175929-58</t>
  </si>
  <si>
    <t>21DUB2</t>
  </si>
  <si>
    <t>P4175929-19</t>
  </si>
  <si>
    <t>P4175929-59</t>
  </si>
  <si>
    <t>21DUB3</t>
  </si>
  <si>
    <t>P4175929-20</t>
  </si>
  <si>
    <t>P4175929-60</t>
  </si>
  <si>
    <t>21DUB4</t>
  </si>
  <si>
    <t>P4175929-21</t>
  </si>
  <si>
    <t>P4175929-61</t>
  </si>
  <si>
    <t>21DUB5</t>
  </si>
  <si>
    <t>P4175929-22</t>
  </si>
  <si>
    <t>P4175929-62</t>
  </si>
  <si>
    <t>21DUB6</t>
  </si>
  <si>
    <t>P4175929-23</t>
  </si>
  <si>
    <t>P4175929-63</t>
  </si>
  <si>
    <t>21DUB7</t>
  </si>
  <si>
    <t>P4175929-24</t>
  </si>
  <si>
    <t>P4175929-64</t>
  </si>
  <si>
    <t>21DUM1</t>
  </si>
  <si>
    <t>P4175929-25</t>
  </si>
  <si>
    <t>P4175929-65</t>
  </si>
  <si>
    <t>21DUM2</t>
  </si>
  <si>
    <t>P4175929-26</t>
  </si>
  <si>
    <t>P4175929-66</t>
  </si>
  <si>
    <t>21DUM3</t>
  </si>
  <si>
    <t>P4175929-27</t>
  </si>
  <si>
    <t>P4175929-67</t>
  </si>
  <si>
    <t>21DUM4</t>
  </si>
  <si>
    <t>P4175929-28</t>
  </si>
  <si>
    <t>P4175929-68</t>
  </si>
  <si>
    <t>21DUM5</t>
  </si>
  <si>
    <t>P4175929-29</t>
  </si>
  <si>
    <t>P4175929-69</t>
  </si>
  <si>
    <t>21DUM6</t>
  </si>
  <si>
    <t>P4175929-30</t>
  </si>
  <si>
    <t>P4175929-70</t>
  </si>
  <si>
    <t>21DUM7</t>
  </si>
  <si>
    <t>P4175929-31</t>
  </si>
  <si>
    <t>P4175929-71</t>
  </si>
  <si>
    <t>21DUM8</t>
  </si>
  <si>
    <t>P4175929-32</t>
  </si>
  <si>
    <t>P4175929-72</t>
  </si>
  <si>
    <t>21DUT1</t>
  </si>
  <si>
    <t>P4175929-8</t>
  </si>
  <si>
    <t>P4175929-48</t>
  </si>
  <si>
    <t>21DUT10</t>
  </si>
  <si>
    <t>P4175929-17</t>
  </si>
  <si>
    <t>P4175929-57</t>
  </si>
  <si>
    <t>21DUT2</t>
  </si>
  <si>
    <t>P4175929-9</t>
  </si>
  <si>
    <t>P4175929-49</t>
  </si>
  <si>
    <t>21DUT3</t>
  </si>
  <si>
    <t>P4175929-10</t>
  </si>
  <si>
    <t>P4175929-50</t>
  </si>
  <si>
    <t>21DUT4</t>
  </si>
  <si>
    <t>P4175929-11</t>
  </si>
  <si>
    <t>P4175929-51</t>
  </si>
  <si>
    <t>21DUT5</t>
  </si>
  <si>
    <t>P4175929-12</t>
  </si>
  <si>
    <t>P4175929-52</t>
  </si>
  <si>
    <t>21DUT6</t>
  </si>
  <si>
    <t>P4175316-13</t>
  </si>
  <si>
    <t>P4175316-61</t>
  </si>
  <si>
    <t>21DUT7</t>
  </si>
  <si>
    <t>P4175316-14</t>
  </si>
  <si>
    <t>P4175316-62</t>
  </si>
  <si>
    <t>21DUT8</t>
  </si>
  <si>
    <t>P4175316-15</t>
  </si>
  <si>
    <t>P4175316-63</t>
  </si>
  <si>
    <t>21DUT9</t>
  </si>
  <si>
    <t>P4175316-16</t>
  </si>
  <si>
    <t>P4175316-64</t>
  </si>
  <si>
    <t>MM524-7</t>
  </si>
  <si>
    <t>21EBD1</t>
  </si>
  <si>
    <t>P4175316-45</t>
  </si>
  <si>
    <t>P4175316-93</t>
  </si>
  <si>
    <t>21EBD10</t>
  </si>
  <si>
    <t>P4178353-6</t>
  </si>
  <si>
    <t>P4178353-54</t>
  </si>
  <si>
    <t>21EBD2</t>
  </si>
  <si>
    <t>P4175316-46</t>
  </si>
  <si>
    <t>P4175316-94</t>
  </si>
  <si>
    <t>21EBD3</t>
  </si>
  <si>
    <t>P4175316-47</t>
  </si>
  <si>
    <t>P4175316-95</t>
  </si>
  <si>
    <t>21EBD4</t>
  </si>
  <si>
    <t>P4175316-48</t>
  </si>
  <si>
    <t>P4175316-96</t>
  </si>
  <si>
    <t>21EBD5</t>
  </si>
  <si>
    <t>P4178353-1</t>
  </si>
  <si>
    <t>P4178353-49</t>
  </si>
  <si>
    <t>21EBD6</t>
  </si>
  <si>
    <t>P4178353-2</t>
  </si>
  <si>
    <t>P4178353-50</t>
  </si>
  <si>
    <t>21EBD7</t>
  </si>
  <si>
    <t>P4178353-3</t>
  </si>
  <si>
    <t>P4178353-51</t>
  </si>
  <si>
    <t>21EBD8</t>
  </si>
  <si>
    <t>P4178353-4</t>
  </si>
  <si>
    <t>P4178353-52</t>
  </si>
  <si>
    <t>21EBD9</t>
  </si>
  <si>
    <t>P4178353-5</t>
  </si>
  <si>
    <t>P4178353-53</t>
  </si>
  <si>
    <t>21ETU1</t>
  </si>
  <si>
    <t>P4175929-35</t>
  </si>
  <si>
    <t>P4175929-75</t>
  </si>
  <si>
    <t>21ETU10</t>
  </si>
  <si>
    <t>P4175316-44</t>
  </si>
  <si>
    <t>P4175316-92</t>
  </si>
  <si>
    <t>21ETU2</t>
  </si>
  <si>
    <t>P4175929-36</t>
  </si>
  <si>
    <t>P4175929-76</t>
  </si>
  <si>
    <t>21ETU3</t>
  </si>
  <si>
    <t>P4175929-37</t>
  </si>
  <si>
    <t>P4175929-77</t>
  </si>
  <si>
    <t>21ETU4</t>
  </si>
  <si>
    <t>P4175316-38</t>
  </si>
  <si>
    <t>P4175316-86</t>
  </si>
  <si>
    <t>CC</t>
  </si>
  <si>
    <t>21ETU5</t>
  </si>
  <si>
    <t>P4175929-39</t>
  </si>
  <si>
    <t>P4175929-79</t>
  </si>
  <si>
    <t>21ETU6</t>
  </si>
  <si>
    <t>P4175316-40</t>
  </si>
  <si>
    <t>P4175316-88</t>
  </si>
  <si>
    <t>21ETU7</t>
  </si>
  <si>
    <t>P4175316-41</t>
  </si>
  <si>
    <t>P4175316-89</t>
  </si>
  <si>
    <t>21ETU8</t>
  </si>
  <si>
    <t>P4175316-42</t>
  </si>
  <si>
    <t>P4175316-90</t>
  </si>
  <si>
    <t>21ETU9</t>
  </si>
  <si>
    <t>P4175316-43</t>
  </si>
  <si>
    <t>P4175316-91</t>
  </si>
  <si>
    <t>MM524-9</t>
  </si>
  <si>
    <t>21FBD1</t>
  </si>
  <si>
    <t>P4178353-7</t>
  </si>
  <si>
    <t>P4178353-55</t>
  </si>
  <si>
    <t>21FBD10</t>
  </si>
  <si>
    <t>P4178353-15</t>
  </si>
  <si>
    <t>P4178353-63</t>
  </si>
  <si>
    <t>21FBD3</t>
  </si>
  <si>
    <t>P4178353-8</t>
  </si>
  <si>
    <t>P4178353-56</t>
  </si>
  <si>
    <t>21FBD4</t>
  </si>
  <si>
    <t>P4178353-9</t>
  </si>
  <si>
    <t>P4178353-57</t>
  </si>
  <si>
    <t>21FBD5</t>
  </si>
  <si>
    <t>P4178353-10</t>
  </si>
  <si>
    <t>P4178353-58</t>
  </si>
  <si>
    <t>21FBD6</t>
  </si>
  <si>
    <t>P4178353-11</t>
  </si>
  <si>
    <t>P4178353-59</t>
  </si>
  <si>
    <t>21FBD7</t>
  </si>
  <si>
    <t>P4178353-12</t>
  </si>
  <si>
    <t>P4178353-60</t>
  </si>
  <si>
    <t>21FBD8</t>
  </si>
  <si>
    <t>P4178353-13</t>
  </si>
  <si>
    <t>P4178353-61</t>
  </si>
  <si>
    <t>21FBD9</t>
  </si>
  <si>
    <t>P4178353-14</t>
  </si>
  <si>
    <t>P4178353-62</t>
  </si>
  <si>
    <t>21FBU1</t>
  </si>
  <si>
    <t>P4178353-16</t>
  </si>
  <si>
    <t>P4178353-64</t>
  </si>
  <si>
    <t>21FBU2</t>
  </si>
  <si>
    <t>P4178353-17</t>
  </si>
  <si>
    <t>P4178353-65</t>
  </si>
  <si>
    <t>21FBU4</t>
  </si>
  <si>
    <t>P4178353-18</t>
  </si>
  <si>
    <t>P4178353-66</t>
  </si>
  <si>
    <t>21FBU5</t>
  </si>
  <si>
    <t>P4178353-19</t>
  </si>
  <si>
    <t>P4178353-67</t>
  </si>
  <si>
    <t>21FBU6</t>
  </si>
  <si>
    <t>P4178353-20</t>
  </si>
  <si>
    <t>P4178353-68</t>
  </si>
  <si>
    <t>21GBU10</t>
  </si>
  <si>
    <t>P4151980-10</t>
  </si>
  <si>
    <t>P4151980-42</t>
  </si>
  <si>
    <t>21GBU5</t>
  </si>
  <si>
    <t>P4151980-5</t>
  </si>
  <si>
    <t>P4151980-37</t>
  </si>
  <si>
    <t>21GBU7</t>
  </si>
  <si>
    <t>P4151982-5</t>
  </si>
  <si>
    <t>P4151982-21</t>
  </si>
  <si>
    <t>21GMD1</t>
  </si>
  <si>
    <t>P4151980-21</t>
  </si>
  <si>
    <t>P4151980-53</t>
  </si>
  <si>
    <t>21GMD10</t>
  </si>
  <si>
    <t>P4151980-30</t>
  </si>
  <si>
    <t>P4151980-62</t>
  </si>
  <si>
    <t>21GMD2</t>
  </si>
  <si>
    <t>P4151980-22</t>
  </si>
  <si>
    <t>P4151980-54</t>
  </si>
  <si>
    <t>21GMD3</t>
  </si>
  <si>
    <t>P4151980-23</t>
  </si>
  <si>
    <t>P4151980-55</t>
  </si>
  <si>
    <t>21GMD4</t>
  </si>
  <si>
    <t>P4151980-24</t>
  </si>
  <si>
    <t>P4151980-56</t>
  </si>
  <si>
    <t>21GMD5</t>
  </si>
  <si>
    <t>P4151980-25</t>
  </si>
  <si>
    <t>P4151980-57</t>
  </si>
  <si>
    <t>21GMD6</t>
  </si>
  <si>
    <t>P4151980-26</t>
  </si>
  <si>
    <t>P4151980-58</t>
  </si>
  <si>
    <t>21GMD7</t>
  </si>
  <si>
    <t>P4151980-27</t>
  </si>
  <si>
    <t>P4151980-59</t>
  </si>
  <si>
    <t>21GMD8</t>
  </si>
  <si>
    <t>P4151980-28</t>
  </si>
  <si>
    <t>P4151980-60</t>
  </si>
  <si>
    <t>21GMD9</t>
  </si>
  <si>
    <t>P4151980-29</t>
  </si>
  <si>
    <t>P4151980-61</t>
  </si>
  <si>
    <t>21GMU1</t>
  </si>
  <si>
    <t>P4151982-9</t>
  </si>
  <si>
    <t>P4151982-25</t>
  </si>
  <si>
    <t>21GMU2</t>
  </si>
  <si>
    <t>P4151982-10</t>
  </si>
  <si>
    <t>P4151982-26</t>
  </si>
  <si>
    <t>21GMU3</t>
  </si>
  <si>
    <t>P4151982-11</t>
  </si>
  <si>
    <t>P4151982-27</t>
  </si>
  <si>
    <t>21GMU4</t>
  </si>
  <si>
    <t>P4151982-12</t>
  </si>
  <si>
    <t>P4151982-28</t>
  </si>
  <si>
    <t>21GMU5</t>
  </si>
  <si>
    <t>P4151982-13</t>
  </si>
  <si>
    <t>P4151982-29</t>
  </si>
  <si>
    <t>21GMU6</t>
  </si>
  <si>
    <t>P4151982-14</t>
  </si>
  <si>
    <t>P4151982-30</t>
  </si>
  <si>
    <t>21GMU7</t>
  </si>
  <si>
    <t>P4151982-15</t>
  </si>
  <si>
    <t>P4151982-31</t>
  </si>
  <si>
    <t>21GMU8</t>
  </si>
  <si>
    <t>P4151982-16</t>
  </si>
  <si>
    <t>P4151982-32</t>
  </si>
  <si>
    <t>21GTD1</t>
  </si>
  <si>
    <t>P4151980-11</t>
  </si>
  <si>
    <t>P4151980-43</t>
  </si>
  <si>
    <t>21GTD10</t>
  </si>
  <si>
    <t>P4151980-20</t>
  </si>
  <si>
    <t>P4151980-52</t>
  </si>
  <si>
    <t>21GTD2</t>
  </si>
  <si>
    <t>P4151980-12</t>
  </si>
  <si>
    <t>P4151980-44</t>
  </si>
  <si>
    <t>21GTD3</t>
  </si>
  <si>
    <t>P4151980-13</t>
  </si>
  <si>
    <t>P4151980-45</t>
  </si>
  <si>
    <t>21GTD4</t>
  </si>
  <si>
    <t>P4151980-14</t>
  </si>
  <si>
    <t>P4151980-46</t>
  </si>
  <si>
    <t>21GTD5</t>
  </si>
  <si>
    <t>P4151980-15</t>
  </si>
  <si>
    <t>P4151980-47</t>
  </si>
  <si>
    <t>21GTD6</t>
  </si>
  <si>
    <t>P4151980-16</t>
  </si>
  <si>
    <t>P4151980-48</t>
  </si>
  <si>
    <t>21GTD7</t>
  </si>
  <si>
    <t>P4151980-17</t>
  </si>
  <si>
    <t>P4151980-49</t>
  </si>
  <si>
    <t>21GTD8</t>
  </si>
  <si>
    <t>P4151980-18</t>
  </si>
  <si>
    <t>P4151980-50</t>
  </si>
  <si>
    <t>21GTD9</t>
  </si>
  <si>
    <t>P4151980-19</t>
  </si>
  <si>
    <t>P4151980-51</t>
  </si>
  <si>
    <t>21HBD1</t>
  </si>
  <si>
    <t>P4172757-1</t>
  </si>
  <si>
    <t>P4172757-9</t>
  </si>
  <si>
    <t>21HBD10</t>
  </si>
  <si>
    <t>P4146129-13</t>
  </si>
  <si>
    <t>P4146129-61</t>
  </si>
  <si>
    <t>21HBD2</t>
  </si>
  <si>
    <t>P4172757-2</t>
  </si>
  <si>
    <t>P4172757-10</t>
  </si>
  <si>
    <t>21HBD3</t>
  </si>
  <si>
    <t>P4172757-3</t>
  </si>
  <si>
    <t>P4172757-11</t>
  </si>
  <si>
    <t>21HBD4</t>
  </si>
  <si>
    <t>P4172757-4</t>
  </si>
  <si>
    <t>P4172757-12</t>
  </si>
  <si>
    <t>21HBD5</t>
  </si>
  <si>
    <t>P4172757-5</t>
  </si>
  <si>
    <t>P4172757-13</t>
  </si>
  <si>
    <t>21HBD6</t>
  </si>
  <si>
    <t>P4172757-6</t>
  </si>
  <si>
    <t>P4172757-14</t>
  </si>
  <si>
    <t>21HBD7</t>
  </si>
  <si>
    <t>P4172757-7</t>
  </si>
  <si>
    <t>P4172757-15</t>
  </si>
  <si>
    <t>21HBD8</t>
  </si>
  <si>
    <t>P4172757-8</t>
  </si>
  <si>
    <t>P4172757-16</t>
  </si>
  <si>
    <t>21HBD9</t>
  </si>
  <si>
    <t>P4146129-12</t>
  </si>
  <si>
    <t>P4146129-60</t>
  </si>
  <si>
    <t>21HMD1</t>
  </si>
  <si>
    <t>P4146129-14</t>
  </si>
  <si>
    <t>P4146129-62</t>
  </si>
  <si>
    <t>21HMD10</t>
  </si>
  <si>
    <t>P4146129-23</t>
  </si>
  <si>
    <t>P4146129-71</t>
  </si>
  <si>
    <t>21HMD2</t>
  </si>
  <si>
    <t>P4146129-15</t>
  </si>
  <si>
    <t>P4146129-63</t>
  </si>
  <si>
    <t>21HMD3</t>
  </si>
  <si>
    <t>P4146129-16</t>
  </si>
  <si>
    <t>P4146129-64</t>
  </si>
  <si>
    <t>21HMD4</t>
  </si>
  <si>
    <t>P4146129-17</t>
  </si>
  <si>
    <t>P4146129-65</t>
  </si>
  <si>
    <t>21HMD5</t>
  </si>
  <si>
    <t>P4146129-18</t>
  </si>
  <si>
    <t>P4146129-66</t>
  </si>
  <si>
    <t>21HMD6</t>
  </si>
  <si>
    <t>P4146129-19</t>
  </si>
  <si>
    <t>P4146129-67</t>
  </si>
  <si>
    <t>21HMD7</t>
  </si>
  <si>
    <t>P4146129-20</t>
  </si>
  <si>
    <t>P4146129-68</t>
  </si>
  <si>
    <t>21HMD8</t>
  </si>
  <si>
    <t>P4146129-21</t>
  </si>
  <si>
    <t>P4146129-69</t>
  </si>
  <si>
    <t>21HMD9</t>
  </si>
  <si>
    <t>P4146129-22</t>
  </si>
  <si>
    <t>P4146129-70</t>
  </si>
  <si>
    <t>21HMU1</t>
  </si>
  <si>
    <t>P4146129-6</t>
  </si>
  <si>
    <t>P4146129-54</t>
  </si>
  <si>
    <t>21HMU10</t>
  </si>
  <si>
    <t>P4146129-11</t>
  </si>
  <si>
    <t>P4146129-59</t>
  </si>
  <si>
    <t>21HMU2</t>
  </si>
  <si>
    <t>P4146129-7</t>
  </si>
  <si>
    <t>P4146129-55</t>
  </si>
  <si>
    <t>21HMU3</t>
  </si>
  <si>
    <t>P4146128-22</t>
  </si>
  <si>
    <t>P4146128-70</t>
  </si>
  <si>
    <t>21HMU4</t>
  </si>
  <si>
    <t>P4146128-23</t>
  </si>
  <si>
    <t>P4146128-71</t>
  </si>
  <si>
    <t>21HMU5</t>
  </si>
  <si>
    <t>P4146128-24</t>
  </si>
  <si>
    <t>P4146128-72</t>
  </si>
  <si>
    <t>21HMU6</t>
  </si>
  <si>
    <t>P4146129-8</t>
  </si>
  <si>
    <t>P4146129-56</t>
  </si>
  <si>
    <t>21HMU7</t>
  </si>
  <si>
    <t>P4146129-9</t>
  </si>
  <si>
    <t>P4146129-57</t>
  </si>
  <si>
    <t>21HMU8</t>
  </si>
  <si>
    <t>P4146128-27</t>
  </si>
  <si>
    <t>P4146128-75</t>
  </si>
  <si>
    <t>21HMU9</t>
  </si>
  <si>
    <t>P4146129-10</t>
  </si>
  <si>
    <t>P4146129-58</t>
  </si>
  <si>
    <t>21HTD1</t>
  </si>
  <si>
    <t>P4146128-1</t>
  </si>
  <si>
    <t>P4146128-49</t>
  </si>
  <si>
    <t>21HTD10</t>
  </si>
  <si>
    <t>P4146129-1</t>
  </si>
  <si>
    <t>P4146129-49</t>
  </si>
  <si>
    <t>21HTD2</t>
  </si>
  <si>
    <t>P4146128-2</t>
  </si>
  <si>
    <t>P4146128-50</t>
  </si>
  <si>
    <t>21HTD4</t>
  </si>
  <si>
    <t>P4146128-3</t>
  </si>
  <si>
    <t>P4146128-51</t>
  </si>
  <si>
    <t>21HTD5</t>
  </si>
  <si>
    <t>P4146128-4</t>
  </si>
  <si>
    <t>P4146128-52</t>
  </si>
  <si>
    <t>21HTD6</t>
  </si>
  <si>
    <t>P4146128-5</t>
  </si>
  <si>
    <t>P4146128-53</t>
  </si>
  <si>
    <t>21HTD7</t>
  </si>
  <si>
    <t>P4146128-6</t>
  </si>
  <si>
    <t>P4146128-54</t>
  </si>
  <si>
    <t>21HTD8</t>
  </si>
  <si>
    <t>P4146128-7</t>
  </si>
  <si>
    <t>P4146128-55</t>
  </si>
  <si>
    <t>21HTD9</t>
  </si>
  <si>
    <t>P4146128-8</t>
  </si>
  <si>
    <t>P4146128-56</t>
  </si>
  <si>
    <t>21HTU1</t>
  </si>
  <si>
    <t>P4146128-10</t>
  </si>
  <si>
    <t>P4146128-58</t>
  </si>
  <si>
    <t>21HTU10</t>
  </si>
  <si>
    <t>P4146129-5</t>
  </si>
  <si>
    <t>P4146129-53</t>
  </si>
  <si>
    <t>21HTU2</t>
  </si>
  <si>
    <t>P4146128-11</t>
  </si>
  <si>
    <t>P4146128-59</t>
  </si>
  <si>
    <t>21HTU3</t>
  </si>
  <si>
    <t>P4146128-12</t>
  </si>
  <si>
    <t>P4146128-60</t>
  </si>
  <si>
    <t>21HTU4</t>
  </si>
  <si>
    <t>P4146129-2</t>
  </si>
  <si>
    <t>P4146129-50</t>
  </si>
  <si>
    <t>21HTU5</t>
  </si>
  <si>
    <t>P4146128-14</t>
  </si>
  <si>
    <t>P4146128-62</t>
  </si>
  <si>
    <t>21HTU6</t>
  </si>
  <si>
    <t>P4146128-15</t>
  </si>
  <si>
    <t>P4146128-63</t>
  </si>
  <si>
    <t>21HTU7</t>
  </si>
  <si>
    <t>P4146128-16</t>
  </si>
  <si>
    <t>P4146128-64</t>
  </si>
  <si>
    <t>21HTU8</t>
  </si>
  <si>
    <t>P4146129-3</t>
  </si>
  <si>
    <t>P4146129-51</t>
  </si>
  <si>
    <t>21HTU9</t>
  </si>
  <si>
    <t>P4146129-4</t>
  </si>
  <si>
    <t>P4146129-52</t>
  </si>
  <si>
    <t>2DB1</t>
  </si>
  <si>
    <t>P418352-35</t>
  </si>
  <si>
    <t>P4178352-83</t>
  </si>
  <si>
    <t>2DB3</t>
  </si>
  <si>
    <t>P4144882-44</t>
  </si>
  <si>
    <t>P4144882-92</t>
  </si>
  <si>
    <t>2DB4</t>
  </si>
  <si>
    <t>P4144882-45</t>
  </si>
  <si>
    <t>P4144882-93</t>
  </si>
  <si>
    <t>2DM1</t>
  </si>
  <si>
    <t>P4144882-37</t>
  </si>
  <si>
    <t>P4144882-85</t>
  </si>
  <si>
    <t>2DM2</t>
  </si>
  <si>
    <t>P4144882-38</t>
  </si>
  <si>
    <t>P4144882-86</t>
  </si>
  <si>
    <t>2DT1</t>
  </si>
  <si>
    <t>P4144882-39</t>
  </si>
  <si>
    <t>P4144882-87</t>
  </si>
  <si>
    <t>2DT2</t>
  </si>
  <si>
    <t>P4144882-40</t>
  </si>
  <si>
    <t>P4144882-88</t>
  </si>
  <si>
    <t>2DT3</t>
  </si>
  <si>
    <t>P418352-34</t>
  </si>
  <si>
    <t>P4178352-82</t>
  </si>
  <si>
    <t>2TU1</t>
  </si>
  <si>
    <t>P4144882-33</t>
  </si>
  <si>
    <t>P4144882-81</t>
  </si>
  <si>
    <t>2TU2</t>
  </si>
  <si>
    <t>P4144882-34</t>
  </si>
  <si>
    <t>P4144882-82</t>
  </si>
  <si>
    <t>2TU4</t>
  </si>
  <si>
    <t>P4144882-36</t>
  </si>
  <si>
    <t>P4144882-84</t>
  </si>
  <si>
    <t>2UB1</t>
  </si>
  <si>
    <t>P4144882-46</t>
  </si>
  <si>
    <t>P4144882-94</t>
  </si>
  <si>
    <t>2UB10</t>
  </si>
  <si>
    <t>P418352-27</t>
  </si>
  <si>
    <t>P4178352-75</t>
  </si>
  <si>
    <t>2UB2</t>
  </si>
  <si>
    <t>P4144882-47</t>
  </si>
  <si>
    <t>P4144882-95</t>
  </si>
  <si>
    <t>2UB3</t>
  </si>
  <si>
    <t>P4144882-48</t>
  </si>
  <si>
    <t>P4144882-96</t>
  </si>
  <si>
    <t>2UB4</t>
  </si>
  <si>
    <t>P418352-37</t>
  </si>
  <si>
    <t>P4178352-85</t>
  </si>
  <si>
    <t>2UB5</t>
  </si>
  <si>
    <t>P418352-38</t>
  </si>
  <si>
    <t>P4178352-86</t>
  </si>
  <si>
    <t>2UB6</t>
  </si>
  <si>
    <t>P418352-39</t>
  </si>
  <si>
    <t>P4178352-87</t>
  </si>
  <si>
    <t>2UB7</t>
  </si>
  <si>
    <t>P418352-40</t>
  </si>
  <si>
    <t>P4178352-88</t>
  </si>
  <si>
    <t>2UB8</t>
  </si>
  <si>
    <t>P418352-33</t>
  </si>
  <si>
    <t>P4178352-81</t>
  </si>
  <si>
    <t>2UB9</t>
  </si>
  <si>
    <t>P418352-26</t>
  </si>
  <si>
    <t>P4178352-74</t>
  </si>
  <si>
    <t>2UM1</t>
  </si>
  <si>
    <t>P4144879-9</t>
  </si>
  <si>
    <t>P4144879-25</t>
  </si>
  <si>
    <t>2UM10</t>
  </si>
  <si>
    <t>P4144882-32</t>
  </si>
  <si>
    <t>P4144882-80</t>
  </si>
  <si>
    <t>2UM2</t>
  </si>
  <si>
    <t>P4144879-10</t>
  </si>
  <si>
    <t>P4144879-26</t>
  </si>
  <si>
    <t>2UM3</t>
  </si>
  <si>
    <t>P4144879-11</t>
  </si>
  <si>
    <t>P4144879-27</t>
  </si>
  <si>
    <t>2UM4</t>
  </si>
  <si>
    <t>P418352-24</t>
  </si>
  <si>
    <t>P4178352-72</t>
  </si>
  <si>
    <t>2UM5</t>
  </si>
  <si>
    <t>P4144879-13</t>
  </si>
  <si>
    <t>P4144879-29</t>
  </si>
  <si>
    <t>2UM6</t>
  </si>
  <si>
    <t>P4144879-14</t>
  </si>
  <si>
    <t>P4144879-30</t>
  </si>
  <si>
    <t>2UM7</t>
  </si>
  <si>
    <t>P4144879-15</t>
  </si>
  <si>
    <t>P4144879-31</t>
  </si>
  <si>
    <t>2UM8</t>
  </si>
  <si>
    <t>P4144879-16</t>
  </si>
  <si>
    <t>P4144879-32</t>
  </si>
  <si>
    <t>2UM9</t>
  </si>
  <si>
    <t>P4144882-31</t>
  </si>
  <si>
    <t>P4144882-79</t>
  </si>
  <si>
    <t>2UT3</t>
  </si>
  <si>
    <t>P418352-25</t>
  </si>
  <si>
    <t>P4178352-73</t>
  </si>
  <si>
    <t>DM521-5</t>
  </si>
  <si>
    <t>5DB1</t>
  </si>
  <si>
    <t>P4146130-3</t>
  </si>
  <si>
    <t>P4146130-51</t>
  </si>
  <si>
    <t>5DB2</t>
  </si>
  <si>
    <t>P418352-19</t>
  </si>
  <si>
    <t>P4178352-67</t>
  </si>
  <si>
    <t>5DB3</t>
  </si>
  <si>
    <t>P418352-20</t>
  </si>
  <si>
    <t>P4178352-68</t>
  </si>
  <si>
    <t>5DB4</t>
  </si>
  <si>
    <t>P4146130-6</t>
  </si>
  <si>
    <t>P4146130-54</t>
  </si>
  <si>
    <t>5DT1</t>
  </si>
  <si>
    <t>P418352-18</t>
  </si>
  <si>
    <t>P4178352-66</t>
  </si>
  <si>
    <t>5MU1</t>
  </si>
  <si>
    <t>P418352-21</t>
  </si>
  <si>
    <t>P4178352-69</t>
  </si>
  <si>
    <t>5MU2</t>
  </si>
  <si>
    <t>P418352-22</t>
  </si>
  <si>
    <t>P4178352-70</t>
  </si>
  <si>
    <t>5MU3</t>
  </si>
  <si>
    <t>P4146130-9</t>
  </si>
  <si>
    <t>P4146130-57</t>
  </si>
  <si>
    <t>5MU4</t>
  </si>
  <si>
    <t>P4146130-10</t>
  </si>
  <si>
    <t>P4146130-58</t>
  </si>
  <si>
    <t>5MU5</t>
  </si>
  <si>
    <t>P4146130-11</t>
  </si>
  <si>
    <t>P4146130-59</t>
  </si>
  <si>
    <t>5MU6</t>
  </si>
  <si>
    <t>P418352-23</t>
  </si>
  <si>
    <t>P4178352-71</t>
  </si>
  <si>
    <t>5MU7</t>
  </si>
  <si>
    <t>P4146130-13</t>
  </si>
  <si>
    <t>P4146130-61</t>
  </si>
  <si>
    <t>5UB1</t>
  </si>
  <si>
    <t>P4146130-14</t>
  </si>
  <si>
    <t>P4146130-62</t>
  </si>
  <si>
    <t>5UB2</t>
  </si>
  <si>
    <t>P4146130-15</t>
  </si>
  <si>
    <t>P4146130-63</t>
  </si>
  <si>
    <t>5UB3</t>
  </si>
  <si>
    <t>P4146130-16</t>
  </si>
  <si>
    <t>P4146130-64</t>
  </si>
  <si>
    <t>5UB4</t>
  </si>
  <si>
    <t>P4146130-17</t>
  </si>
  <si>
    <t>P4146130-65</t>
  </si>
  <si>
    <t>5UB5</t>
  </si>
  <si>
    <t>P4146130-18</t>
  </si>
  <si>
    <t>P4146130-66</t>
  </si>
  <si>
    <t>5UB6</t>
  </si>
  <si>
    <t>P4146130-19</t>
  </si>
  <si>
    <t>P4146130-67</t>
  </si>
  <si>
    <t>5UB7</t>
  </si>
  <si>
    <t>P4146130-20</t>
  </si>
  <si>
    <t>P4146130-68</t>
  </si>
  <si>
    <t>5UB8</t>
  </si>
  <si>
    <t>P4146130-21</t>
  </si>
  <si>
    <t>P4146130-69</t>
  </si>
  <si>
    <t>5UB9</t>
  </si>
  <si>
    <t>P4146130-22</t>
  </si>
  <si>
    <t>P4146130-70</t>
  </si>
  <si>
    <t>5UT1</t>
  </si>
  <si>
    <t>P4144879-1</t>
  </si>
  <si>
    <t>P4144879-17</t>
  </si>
  <si>
    <t>5UT10</t>
  </si>
  <si>
    <t>P4146130-2</t>
  </si>
  <si>
    <t>P4146130-50</t>
  </si>
  <si>
    <t>5UT2</t>
  </si>
  <si>
    <t>P4144879-2</t>
  </si>
  <si>
    <t>P4144879-18</t>
  </si>
  <si>
    <t>5UT3</t>
  </si>
  <si>
    <t>P4144879-3</t>
  </si>
  <si>
    <t>P4144879-19</t>
  </si>
  <si>
    <t>5UT4</t>
  </si>
  <si>
    <t>P4144879-4</t>
  </si>
  <si>
    <t>P4144879-20</t>
  </si>
  <si>
    <t>5UT6</t>
  </si>
  <si>
    <t>P4144879-6</t>
  </si>
  <si>
    <t>P4144879-22</t>
  </si>
  <si>
    <t>5UT7</t>
  </si>
  <si>
    <t>P4144879-7</t>
  </si>
  <si>
    <t>P4144879-23</t>
  </si>
  <si>
    <t>5UT8</t>
  </si>
  <si>
    <t>P4144879-8</t>
  </si>
  <si>
    <t>P4144879-24</t>
  </si>
  <si>
    <t>5UT9</t>
  </si>
  <si>
    <t>P4146130-1</t>
  </si>
  <si>
    <t>P4146130-49</t>
  </si>
  <si>
    <t>DM521-1</t>
  </si>
  <si>
    <t>Nest</t>
  </si>
  <si>
    <t>PCR_ID</t>
  </si>
  <si>
    <t>Primer</t>
  </si>
  <si>
    <t>Seq_ID</t>
  </si>
  <si>
    <t>Primer2</t>
  </si>
  <si>
    <t>Seq_ID2</t>
  </si>
  <si>
    <t>11-19</t>
  </si>
  <si>
    <t>VF2</t>
  </si>
  <si>
    <t>R2</t>
  </si>
  <si>
    <t>11-21</t>
  </si>
  <si>
    <t>11-23</t>
  </si>
  <si>
    <t>11TD1</t>
  </si>
  <si>
    <t>P4178353-23</t>
  </si>
  <si>
    <t>P4178353-71</t>
  </si>
  <si>
    <t>11-1</t>
  </si>
  <si>
    <t>11-2</t>
  </si>
  <si>
    <t>11UB1</t>
  </si>
  <si>
    <t>P4178353-24</t>
  </si>
  <si>
    <t>P4178353-72</t>
  </si>
  <si>
    <t>11-12</t>
  </si>
  <si>
    <t>11-13</t>
  </si>
  <si>
    <t>11UB13</t>
  </si>
  <si>
    <t>P4178353-27</t>
  </si>
  <si>
    <t>P4178353-75</t>
  </si>
  <si>
    <t>N/A</t>
  </si>
  <si>
    <t>11-16</t>
  </si>
  <si>
    <t>11-4</t>
  </si>
  <si>
    <t>11-5</t>
  </si>
  <si>
    <t>11-9</t>
  </si>
  <si>
    <t>11-10</t>
  </si>
  <si>
    <t>11-11</t>
  </si>
  <si>
    <t>11-24</t>
  </si>
  <si>
    <t>11-25</t>
  </si>
  <si>
    <t>11-26</t>
  </si>
  <si>
    <t>11-28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</si>
  <si>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</si>
  <si>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</si>
  <si>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</si>
  <si>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</si>
  <si>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</si>
  <si>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</si>
  <si>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</si>
  <si>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</si>
  <si>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</si>
  <si>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1-49</t>
  </si>
  <si>
    <t>1-50</t>
  </si>
  <si>
    <t>1-51</t>
  </si>
  <si>
    <t>1-52</t>
  </si>
  <si>
    <t>1-53</t>
  </si>
  <si>
    <t>1-54</t>
  </si>
  <si>
    <t>1-55</t>
  </si>
  <si>
    <t>1-56</t>
  </si>
  <si>
    <t>1-20</t>
  </si>
  <si>
    <t>1-21</t>
  </si>
  <si>
    <t>1-22</t>
  </si>
  <si>
    <t>1-23</t>
  </si>
  <si>
    <t>1-24</t>
  </si>
  <si>
    <t>1-25</t>
  </si>
  <si>
    <t>1-26</t>
  </si>
  <si>
    <t>1-1</t>
  </si>
  <si>
    <t>1-2</t>
  </si>
  <si>
    <t>1-3</t>
  </si>
  <si>
    <t>1-4</t>
  </si>
  <si>
    <t>1-5</t>
  </si>
  <si>
    <t>1-6</t>
  </si>
  <si>
    <t>1-8</t>
  </si>
  <si>
    <t>1-9</t>
  </si>
  <si>
    <t>A8</t>
  </si>
  <si>
    <t>A17</t>
  </si>
  <si>
    <t>A9</t>
  </si>
  <si>
    <t>A10</t>
  </si>
  <si>
    <t>A11</t>
  </si>
  <si>
    <t>A15</t>
  </si>
  <si>
    <t>A12</t>
  </si>
  <si>
    <t>A13</t>
  </si>
  <si>
    <t>A14</t>
  </si>
  <si>
    <t>A16</t>
  </si>
  <si>
    <t xml:space="preserve">A1 </t>
  </si>
  <si>
    <t>A7</t>
  </si>
  <si>
    <t>A2</t>
  </si>
  <si>
    <t>A3</t>
  </si>
  <si>
    <t>A4</t>
  </si>
  <si>
    <t>A5</t>
  </si>
  <si>
    <t>A6</t>
  </si>
  <si>
    <t>21ATD1</t>
  </si>
  <si>
    <t>P418352-30</t>
  </si>
  <si>
    <t>P4178352-78</t>
  </si>
  <si>
    <t>A18</t>
  </si>
  <si>
    <t>A19</t>
  </si>
  <si>
    <t>A20</t>
  </si>
  <si>
    <t>A22</t>
  </si>
  <si>
    <t>A23</t>
  </si>
  <si>
    <t>A24</t>
  </si>
  <si>
    <t>A25</t>
  </si>
  <si>
    <t>DM526-1</t>
  </si>
  <si>
    <t>B1</t>
  </si>
  <si>
    <t>B10</t>
  </si>
  <si>
    <t>B6</t>
  </si>
  <si>
    <t>21BTU4</t>
  </si>
  <si>
    <t>P4181570-41</t>
  </si>
  <si>
    <t>P4181570-89</t>
  </si>
  <si>
    <t>21BTU6</t>
  </si>
  <si>
    <t>P4181570-43</t>
  </si>
  <si>
    <t>P4181570-91</t>
  </si>
  <si>
    <t>C8</t>
  </si>
  <si>
    <t>C9</t>
  </si>
  <si>
    <t>C10</t>
  </si>
  <si>
    <t>C11</t>
  </si>
  <si>
    <t>C12</t>
  </si>
  <si>
    <t>21CUB2</t>
  </si>
  <si>
    <t>P4181569-34</t>
  </si>
  <si>
    <t>P4181569-74</t>
  </si>
  <si>
    <t>C1</t>
  </si>
  <si>
    <t>C2</t>
  </si>
  <si>
    <t>21CUM3</t>
  </si>
  <si>
    <t>C3</t>
  </si>
  <si>
    <t>P4178353-41</t>
  </si>
  <si>
    <t>P4178353-89</t>
  </si>
  <si>
    <t>C4</t>
  </si>
  <si>
    <t>C5</t>
  </si>
  <si>
    <t>C6</t>
  </si>
  <si>
    <t>C7</t>
  </si>
  <si>
    <t>21FBU8</t>
  </si>
  <si>
    <t>P4178353-21</t>
  </si>
  <si>
    <t>P4178353-69</t>
  </si>
  <si>
    <t>21FBU9</t>
  </si>
  <si>
    <t>P4178353-22</t>
  </si>
  <si>
    <t>P4178353-70</t>
  </si>
  <si>
    <t>21GBU1</t>
  </si>
  <si>
    <t>G1</t>
  </si>
  <si>
    <t>P4151980-1</t>
  </si>
  <si>
    <t>P4151980-33</t>
  </si>
  <si>
    <t>G31</t>
  </si>
  <si>
    <t>P4151980-31</t>
  </si>
  <si>
    <t>P4151980-63</t>
  </si>
  <si>
    <t>G10</t>
  </si>
  <si>
    <t>21GBU2</t>
  </si>
  <si>
    <t>G2</t>
  </si>
  <si>
    <t>P4151980-2</t>
  </si>
  <si>
    <t>P4151980-34</t>
  </si>
  <si>
    <t>G32</t>
  </si>
  <si>
    <t>P4151980-32</t>
  </si>
  <si>
    <t>P4151980-64</t>
  </si>
  <si>
    <t>21GBU3</t>
  </si>
  <si>
    <t>G3</t>
  </si>
  <si>
    <t>P4151980-3</t>
  </si>
  <si>
    <t>P4151980-35</t>
  </si>
  <si>
    <t>G33</t>
  </si>
  <si>
    <t>P4151982-1</t>
  </si>
  <si>
    <t>P4151982-17</t>
  </si>
  <si>
    <t>21GBU4</t>
  </si>
  <si>
    <t>G4</t>
  </si>
  <si>
    <t>P4151980-4</t>
  </si>
  <si>
    <t>P4151980-36</t>
  </si>
  <si>
    <t>G34</t>
  </si>
  <si>
    <t>P4151982-2</t>
  </si>
  <si>
    <t>P4151982-18</t>
  </si>
  <si>
    <t>G5</t>
  </si>
  <si>
    <t>21GBU6</t>
  </si>
  <si>
    <t>G6</t>
  </si>
  <si>
    <t>P4151980-6</t>
  </si>
  <si>
    <t>P4151980-38</t>
  </si>
  <si>
    <t>G36</t>
  </si>
  <si>
    <t>P4151982-4</t>
  </si>
  <si>
    <t>P4151982-20</t>
  </si>
  <si>
    <t>G37</t>
  </si>
  <si>
    <t>21GBU8</t>
  </si>
  <si>
    <t>G8</t>
  </si>
  <si>
    <t>P4151980-8</t>
  </si>
  <si>
    <t>P4151980-40</t>
  </si>
  <si>
    <t>G38</t>
  </si>
  <si>
    <t>P4151982-6</t>
  </si>
  <si>
    <t>P4151982-22</t>
  </si>
  <si>
    <t>21GBU9</t>
  </si>
  <si>
    <t>G9</t>
  </si>
  <si>
    <t>P4151980-9</t>
  </si>
  <si>
    <t>P4151980-41</t>
  </si>
  <si>
    <t>G39</t>
  </si>
  <si>
    <t>P4151982-7</t>
  </si>
  <si>
    <t>P4151982-23</t>
  </si>
  <si>
    <t>G21</t>
  </si>
  <si>
    <t>G30</t>
  </si>
  <si>
    <t>G22</t>
  </si>
  <si>
    <t>G23</t>
  </si>
  <si>
    <t>G24</t>
  </si>
  <si>
    <t>G25</t>
  </si>
  <si>
    <t>G26</t>
  </si>
  <si>
    <t>G27</t>
  </si>
  <si>
    <t>G28</t>
  </si>
  <si>
    <t>G29</t>
  </si>
  <si>
    <t>G41</t>
  </si>
  <si>
    <t>G42</t>
  </si>
  <si>
    <t>G43</t>
  </si>
  <si>
    <t>G44</t>
  </si>
  <si>
    <t>G45</t>
  </si>
  <si>
    <t>G46</t>
  </si>
  <si>
    <t>G47</t>
  </si>
  <si>
    <t>G48</t>
  </si>
  <si>
    <t>G11</t>
  </si>
  <si>
    <t>G20</t>
  </si>
  <si>
    <t>G12</t>
  </si>
  <si>
    <t>G13</t>
  </si>
  <si>
    <t>G14</t>
  </si>
  <si>
    <t>G15</t>
  </si>
  <si>
    <t>G16</t>
  </si>
  <si>
    <t>G17</t>
  </si>
  <si>
    <t>G18</t>
  </si>
  <si>
    <t>G19</t>
  </si>
  <si>
    <t>H13</t>
  </si>
  <si>
    <t>H12</t>
  </si>
  <si>
    <t>H14</t>
  </si>
  <si>
    <t>H23</t>
  </si>
  <si>
    <t>H15</t>
  </si>
  <si>
    <t>H16</t>
  </si>
  <si>
    <t>H17</t>
  </si>
  <si>
    <t>H18</t>
  </si>
  <si>
    <t>H19</t>
  </si>
  <si>
    <t>H20</t>
  </si>
  <si>
    <t>H21</t>
  </si>
  <si>
    <t>H22</t>
  </si>
  <si>
    <t>H6</t>
  </si>
  <si>
    <t>H11</t>
  </si>
  <si>
    <t>H7</t>
  </si>
  <si>
    <t>H24</t>
  </si>
  <si>
    <t>H8</t>
  </si>
  <si>
    <t>H9</t>
  </si>
  <si>
    <t>H27</t>
  </si>
  <si>
    <t>H10</t>
  </si>
  <si>
    <t>H1</t>
  </si>
  <si>
    <t>H2</t>
  </si>
  <si>
    <t>H3</t>
  </si>
  <si>
    <t>H4</t>
  </si>
  <si>
    <t>H5</t>
  </si>
  <si>
    <t>2DB2</t>
  </si>
  <si>
    <t>P418352-36</t>
  </si>
  <si>
    <t>P4178352-84</t>
  </si>
  <si>
    <t>2-22</t>
  </si>
  <si>
    <t>2-23</t>
  </si>
  <si>
    <t>2-15</t>
  </si>
  <si>
    <t>2-16</t>
  </si>
  <si>
    <t>2-17</t>
  </si>
  <si>
    <t>2-18</t>
  </si>
  <si>
    <t>2-11</t>
  </si>
  <si>
    <t>2-12</t>
  </si>
  <si>
    <t>2-14</t>
  </si>
  <si>
    <t>2-24</t>
  </si>
  <si>
    <t>2-25</t>
  </si>
  <si>
    <t>2-26</t>
  </si>
  <si>
    <t>2-1</t>
  </si>
  <si>
    <t>2-10</t>
  </si>
  <si>
    <t>2-2</t>
  </si>
  <si>
    <t>2-3</t>
  </si>
  <si>
    <t>2-5</t>
  </si>
  <si>
    <t>2-6</t>
  </si>
  <si>
    <t>2-7</t>
  </si>
  <si>
    <t>2-8</t>
  </si>
  <si>
    <t>2-9</t>
  </si>
  <si>
    <t>5-11</t>
  </si>
  <si>
    <t>5-14</t>
  </si>
  <si>
    <t>5-16</t>
  </si>
  <si>
    <t>P4146130-8</t>
  </si>
  <si>
    <t>P4146130-56</t>
  </si>
  <si>
    <t>5-17</t>
  </si>
  <si>
    <t>5-18</t>
  </si>
  <si>
    <t>5-19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</si>
  <si>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</si>
  <si>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</si>
  <si>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</si>
  <si>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</si>
  <si>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</si>
  <si>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</si>
  <si>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</si>
  <si>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</si>
  <si>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</si>
  <si>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</si>
  <si>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5-1</t>
  </si>
  <si>
    <t>5-10</t>
  </si>
  <si>
    <t>5-2</t>
  </si>
  <si>
    <t>5-3</t>
  </si>
  <si>
    <t>5-4</t>
  </si>
  <si>
    <t>5UT5</t>
  </si>
  <si>
    <t>5-5</t>
  </si>
  <si>
    <t>P4144879-5</t>
  </si>
  <si>
    <t>P4144879-21</t>
  </si>
  <si>
    <t>5-6</t>
  </si>
  <si>
    <t>5-7</t>
  </si>
  <si>
    <t>5-8</t>
  </si>
  <si>
    <t>5-9</t>
  </si>
  <si>
    <t>A9c</t>
  </si>
  <si>
    <t>A12c</t>
  </si>
  <si>
    <t>A13c</t>
  </si>
  <si>
    <t>A14c</t>
  </si>
  <si>
    <t>A15c</t>
  </si>
  <si>
    <t>A16c</t>
  </si>
  <si>
    <t>A17c</t>
  </si>
  <si>
    <t>A18c</t>
  </si>
  <si>
    <t>A25c</t>
  </si>
  <si>
    <t>A27c</t>
  </si>
  <si>
    <t>A28c</t>
  </si>
  <si>
    <t>A26c</t>
  </si>
  <si>
    <t>A29c</t>
  </si>
  <si>
    <t>A30c</t>
  </si>
  <si>
    <t>A31c</t>
  </si>
  <si>
    <t>A32c</t>
  </si>
  <si>
    <t>A33c</t>
  </si>
  <si>
    <t>A34c</t>
  </si>
  <si>
    <t>P4113747-28</t>
  </si>
  <si>
    <t>P4113747-76</t>
  </si>
  <si>
    <t>A7c</t>
  </si>
  <si>
    <t>22AMU3</t>
  </si>
  <si>
    <t>A23c</t>
  </si>
  <si>
    <t>P4128102-12</t>
  </si>
  <si>
    <t>P4128102-60</t>
  </si>
  <si>
    <t>CS</t>
  </si>
  <si>
    <t>A24c</t>
  </si>
  <si>
    <t>A1c</t>
  </si>
  <si>
    <t>B21c</t>
  </si>
  <si>
    <t>B26c</t>
  </si>
  <si>
    <t>B27c</t>
  </si>
  <si>
    <t>B28c</t>
  </si>
  <si>
    <t>B29c</t>
  </si>
  <si>
    <t>B22c</t>
  </si>
  <si>
    <t>B30c</t>
  </si>
  <si>
    <t>B23c</t>
  </si>
  <si>
    <t>B24c</t>
  </si>
  <si>
    <t>B25c</t>
  </si>
  <si>
    <t>B51c</t>
  </si>
  <si>
    <t>B60c</t>
  </si>
  <si>
    <t>B52c</t>
  </si>
  <si>
    <t>B53c</t>
  </si>
  <si>
    <t>B54c</t>
  </si>
  <si>
    <t>B55c</t>
  </si>
  <si>
    <t>B56c</t>
  </si>
  <si>
    <t>B57c</t>
  </si>
  <si>
    <t>B58c</t>
  </si>
  <si>
    <t>B59c</t>
  </si>
  <si>
    <t>B11</t>
  </si>
  <si>
    <t>B16</t>
  </si>
  <si>
    <t>B17c</t>
  </si>
  <si>
    <t>B18c</t>
  </si>
  <si>
    <t>B19c</t>
  </si>
  <si>
    <t>B12</t>
  </si>
  <si>
    <t>B20c</t>
  </si>
  <si>
    <t>B14</t>
  </si>
  <si>
    <t>B15c</t>
  </si>
  <si>
    <t>B13</t>
  </si>
  <si>
    <t>B41c</t>
  </si>
  <si>
    <t>B50c</t>
  </si>
  <si>
    <t>22BMU2</t>
  </si>
  <si>
    <t>B42c</t>
  </si>
  <si>
    <t>P4128103-12</t>
  </si>
  <si>
    <t>P4128103-60</t>
  </si>
  <si>
    <t>B43c</t>
  </si>
  <si>
    <t>B44c</t>
  </si>
  <si>
    <t>B45c</t>
  </si>
  <si>
    <t>B46c</t>
  </si>
  <si>
    <t>B47c</t>
  </si>
  <si>
    <t>B48c</t>
  </si>
  <si>
    <t>B49c</t>
  </si>
  <si>
    <t>B1c</t>
  </si>
  <si>
    <t>B10c</t>
  </si>
  <si>
    <t>B2c</t>
  </si>
  <si>
    <t>B3c</t>
  </si>
  <si>
    <t>B4c</t>
  </si>
  <si>
    <t>B5</t>
  </si>
  <si>
    <t>B6c</t>
  </si>
  <si>
    <t>B7c</t>
  </si>
  <si>
    <t>B8c</t>
  </si>
  <si>
    <t>B9c</t>
  </si>
  <si>
    <t>B31c</t>
  </si>
  <si>
    <t>B40c</t>
  </si>
  <si>
    <t>B32c</t>
  </si>
  <si>
    <t>B33c</t>
  </si>
  <si>
    <t>B34c</t>
  </si>
  <si>
    <t>B35c</t>
  </si>
  <si>
    <t>B36c</t>
  </si>
  <si>
    <t>B37c</t>
  </si>
  <si>
    <t>B38c</t>
  </si>
  <si>
    <t>B39c</t>
  </si>
  <si>
    <t>DM517-1</t>
  </si>
  <si>
    <t>22CBD1</t>
  </si>
  <si>
    <t>C15</t>
  </si>
  <si>
    <t>P4124577-12</t>
  </si>
  <si>
    <t>P4125088-12</t>
  </si>
  <si>
    <t>22CBD11</t>
  </si>
  <si>
    <t>C20</t>
  </si>
  <si>
    <t>P4124577-16</t>
  </si>
  <si>
    <t>P4125088-16</t>
  </si>
  <si>
    <t>22CBD13</t>
  </si>
  <si>
    <t>C21</t>
  </si>
  <si>
    <t>P4124577-17</t>
  </si>
  <si>
    <t>P4125088-17</t>
  </si>
  <si>
    <t>22CBD15</t>
  </si>
  <si>
    <t>C22</t>
  </si>
  <si>
    <t>P4124577-18</t>
  </si>
  <si>
    <t>P4125088-18</t>
  </si>
  <si>
    <t>22CBD17</t>
  </si>
  <si>
    <t>C23</t>
  </si>
  <si>
    <t>P4124577-19</t>
  </si>
  <si>
    <t>P4125088-19</t>
  </si>
  <si>
    <t>22CBD19</t>
  </si>
  <si>
    <t>C24</t>
  </si>
  <si>
    <t>P4124577-20</t>
  </si>
  <si>
    <t>P4125088-20</t>
  </si>
  <si>
    <t>22CBD3</t>
  </si>
  <si>
    <t>C16c</t>
  </si>
  <si>
    <t>P4128522-5</t>
  </si>
  <si>
    <t>P4128522-53</t>
  </si>
  <si>
    <t>22CBD5</t>
  </si>
  <si>
    <t>C17c</t>
  </si>
  <si>
    <t>P4128522-6</t>
  </si>
  <si>
    <t>P4128522-54</t>
  </si>
  <si>
    <t>22CBD7</t>
  </si>
  <si>
    <t>C18</t>
  </si>
  <si>
    <t>P4124577-14</t>
  </si>
  <si>
    <t>P4125088-14</t>
  </si>
  <si>
    <t>22CBD9</t>
  </si>
  <si>
    <t>C19</t>
  </si>
  <si>
    <t>P4124577-15</t>
  </si>
  <si>
    <t>P4125088-15</t>
  </si>
  <si>
    <t>22CBU1</t>
  </si>
  <si>
    <t>C35</t>
  </si>
  <si>
    <t>P4124577-31</t>
  </si>
  <si>
    <t>P4125088-31</t>
  </si>
  <si>
    <t>22CBU11</t>
  </si>
  <si>
    <t>C40</t>
  </si>
  <si>
    <t>P4124577-36</t>
  </si>
  <si>
    <t>P4125088-36</t>
  </si>
  <si>
    <t>22CBU13</t>
  </si>
  <si>
    <t>C41</t>
  </si>
  <si>
    <t>P4124577-37</t>
  </si>
  <si>
    <t>P4125088-37</t>
  </si>
  <si>
    <t>22CBU15</t>
  </si>
  <si>
    <t>C42</t>
  </si>
  <si>
    <t>P4124577-76</t>
  </si>
  <si>
    <t>P4125088-76</t>
  </si>
  <si>
    <t>22CBU17</t>
  </si>
  <si>
    <t>C43</t>
  </si>
  <si>
    <t>P4124577-77</t>
  </si>
  <si>
    <t>P4125088-77</t>
  </si>
  <si>
    <t>22CBU19</t>
  </si>
  <si>
    <t>C44</t>
  </si>
  <si>
    <t>P4125088-78</t>
  </si>
  <si>
    <t>P4125088-79</t>
  </si>
  <si>
    <t>C24c</t>
  </si>
  <si>
    <t>P4128522-7</t>
  </si>
  <si>
    <t>P4128522-55</t>
  </si>
  <si>
    <t>22CBU3</t>
  </si>
  <si>
    <t>C36</t>
  </si>
  <si>
    <t>P4124577-32</t>
  </si>
  <si>
    <t>P4125088-32</t>
  </si>
  <si>
    <t>22CBU5</t>
  </si>
  <si>
    <t>C37</t>
  </si>
  <si>
    <t>P4124577-33</t>
  </si>
  <si>
    <t>P4125088-33</t>
  </si>
  <si>
    <t>22CBU7</t>
  </si>
  <si>
    <t>C38</t>
  </si>
  <si>
    <t>P4124577-34</t>
  </si>
  <si>
    <t>P4125088-34</t>
  </si>
  <si>
    <t>22CBU9</t>
  </si>
  <si>
    <t>C39</t>
  </si>
  <si>
    <t>P4124577-35</t>
  </si>
  <si>
    <t>P4125088-35</t>
  </si>
  <si>
    <t>22CMD1</t>
  </si>
  <si>
    <t>P4124577-8</t>
  </si>
  <si>
    <t>P4125088-8</t>
  </si>
  <si>
    <t>22CMD2</t>
  </si>
  <si>
    <t>P4124577-9</t>
  </si>
  <si>
    <t>P4125088-9</t>
  </si>
  <si>
    <t>22CMD3</t>
  </si>
  <si>
    <t>P4124577-10</t>
  </si>
  <si>
    <t>P4125088-10</t>
  </si>
  <si>
    <t>22CMD4</t>
  </si>
  <si>
    <t>C11c</t>
  </si>
  <si>
    <t>P4128522-1</t>
  </si>
  <si>
    <t>P4128522-49</t>
  </si>
  <si>
    <t>22CMD5</t>
  </si>
  <si>
    <t>C12c</t>
  </si>
  <si>
    <t>P4128522-2</t>
  </si>
  <si>
    <t>P4128522-50</t>
  </si>
  <si>
    <t>22CMD6</t>
  </si>
  <si>
    <t>C13</t>
  </si>
  <si>
    <t>P4124577-11</t>
  </si>
  <si>
    <t>P4125088-11</t>
  </si>
  <si>
    <t>22CMD7</t>
  </si>
  <si>
    <t>C14c</t>
  </si>
  <si>
    <t>P4128522-3</t>
  </si>
  <si>
    <t>P4128522-51</t>
  </si>
  <si>
    <t>22CMU1</t>
  </si>
  <si>
    <t>C25c</t>
  </si>
  <si>
    <t>P4128522-4</t>
  </si>
  <si>
    <t>P4128522-52</t>
  </si>
  <si>
    <t>22CMU11</t>
  </si>
  <si>
    <t>C30</t>
  </si>
  <si>
    <t>P4124577-26</t>
  </si>
  <si>
    <t>P4125088-26</t>
  </si>
  <si>
    <t>22CMU13</t>
  </si>
  <si>
    <t>C31</t>
  </si>
  <si>
    <t>P4124577-27</t>
  </si>
  <si>
    <t>P4125088-27</t>
  </si>
  <si>
    <t>22CMU15</t>
  </si>
  <si>
    <t>C32</t>
  </si>
  <si>
    <t>P4124577-28</t>
  </si>
  <si>
    <t>P4125088-28</t>
  </si>
  <si>
    <t>22CMU17</t>
  </si>
  <si>
    <t>C33</t>
  </si>
  <si>
    <t>P4124577-29</t>
  </si>
  <si>
    <t>P4125088-29</t>
  </si>
  <si>
    <t>22CMU19</t>
  </si>
  <si>
    <t>C34</t>
  </si>
  <si>
    <t>P4124577-30</t>
  </si>
  <si>
    <t>P4125088-30</t>
  </si>
  <si>
    <t>22CMU3</t>
  </si>
  <si>
    <t>C26</t>
  </si>
  <si>
    <t>P4124577-22</t>
  </si>
  <si>
    <t>P4125088-22</t>
  </si>
  <si>
    <t>22CMU5</t>
  </si>
  <si>
    <t>C27</t>
  </si>
  <si>
    <t>P4124577-23</t>
  </si>
  <si>
    <t>P4125088-23</t>
  </si>
  <si>
    <t>22CMU7</t>
  </si>
  <si>
    <t>C28</t>
  </si>
  <si>
    <t>P4124577-24</t>
  </si>
  <si>
    <t>P4125088-24</t>
  </si>
  <si>
    <t>22CMU9</t>
  </si>
  <si>
    <t>C29</t>
  </si>
  <si>
    <t>P4124577-25</t>
  </si>
  <si>
    <t>P4125088-25</t>
  </si>
  <si>
    <t>22CTD1</t>
  </si>
  <si>
    <t>P4124577-1</t>
  </si>
  <si>
    <t>P4125088-1</t>
  </si>
  <si>
    <t>22CTD2</t>
  </si>
  <si>
    <t>P4124577-2</t>
  </si>
  <si>
    <t>P4125088-2</t>
  </si>
  <si>
    <t>22CTD3</t>
  </si>
  <si>
    <t>P4124577-3</t>
  </si>
  <si>
    <t>P4125088-3</t>
  </si>
  <si>
    <t>22CTD4</t>
  </si>
  <si>
    <t>P4124577-4</t>
  </si>
  <si>
    <t>P4125088-4</t>
  </si>
  <si>
    <t>22CTD5</t>
  </si>
  <si>
    <t>P4124577-5</t>
  </si>
  <si>
    <t>P4125088-5</t>
  </si>
  <si>
    <t>22CTD6</t>
  </si>
  <si>
    <t>P4124577-6</t>
  </si>
  <si>
    <t>P4125088-6</t>
  </si>
  <si>
    <t>22CTD7</t>
  </si>
  <si>
    <t>P4124577-7</t>
  </si>
  <si>
    <t>P4125088-7</t>
  </si>
  <si>
    <t>D27</t>
  </si>
  <si>
    <t>D18b</t>
  </si>
  <si>
    <t>D19b</t>
  </si>
  <si>
    <t>D20</t>
  </si>
  <si>
    <t>D21</t>
  </si>
  <si>
    <t>D22</t>
  </si>
  <si>
    <t>D23</t>
  </si>
  <si>
    <t>D24</t>
  </si>
  <si>
    <t>D25</t>
  </si>
  <si>
    <t>D26</t>
  </si>
  <si>
    <t>D48</t>
  </si>
  <si>
    <t>D57b</t>
  </si>
  <si>
    <t>D49</t>
  </si>
  <si>
    <t>D50b</t>
  </si>
  <si>
    <t>D51b</t>
  </si>
  <si>
    <t>D52b</t>
  </si>
  <si>
    <t>D53b</t>
  </si>
  <si>
    <t>D54b</t>
  </si>
  <si>
    <t>D55</t>
  </si>
  <si>
    <t>22DBU9</t>
  </si>
  <si>
    <t>D56b</t>
  </si>
  <si>
    <t>P4128117-5</t>
  </si>
  <si>
    <t>P4128117-10</t>
  </si>
  <si>
    <t>D8</t>
  </si>
  <si>
    <t>D17</t>
  </si>
  <si>
    <t>D8b</t>
  </si>
  <si>
    <t>D9</t>
  </si>
  <si>
    <t>D10</t>
  </si>
  <si>
    <t>D11</t>
  </si>
  <si>
    <t>D11b</t>
  </si>
  <si>
    <t>D12</t>
  </si>
  <si>
    <t>D13</t>
  </si>
  <si>
    <t>D14</t>
  </si>
  <si>
    <t>D15</t>
  </si>
  <si>
    <t>D16</t>
  </si>
  <si>
    <t>D38b</t>
  </si>
  <si>
    <t>D47</t>
  </si>
  <si>
    <t>D39b</t>
  </si>
  <si>
    <t>D40b</t>
  </si>
  <si>
    <t>D41</t>
  </si>
  <si>
    <t>D42</t>
  </si>
  <si>
    <t>D43</t>
  </si>
  <si>
    <t>D44b</t>
  </si>
  <si>
    <t>D45</t>
  </si>
  <si>
    <t>D46</t>
  </si>
  <si>
    <t>D1b</t>
  </si>
  <si>
    <t>D2</t>
  </si>
  <si>
    <t>D2b</t>
  </si>
  <si>
    <t>D3b</t>
  </si>
  <si>
    <t>D4b</t>
  </si>
  <si>
    <t>D5b</t>
  </si>
  <si>
    <t>D6</t>
  </si>
  <si>
    <t>D7</t>
  </si>
  <si>
    <t>D28</t>
  </si>
  <si>
    <t>D37b</t>
  </si>
  <si>
    <t>D29b</t>
  </si>
  <si>
    <t>22DTU3</t>
  </si>
  <si>
    <t>D30b</t>
  </si>
  <si>
    <t>P4128103-41</t>
  </si>
  <si>
    <t>P4128103-89</t>
  </si>
  <si>
    <t>D31b</t>
  </si>
  <si>
    <t>D32</t>
  </si>
  <si>
    <t>D34</t>
  </si>
  <si>
    <t>D35</t>
  </si>
  <si>
    <t>D36</t>
  </si>
  <si>
    <t>E(D)18</t>
  </si>
  <si>
    <t>E(D)27</t>
  </si>
  <si>
    <t>E(D)19</t>
  </si>
  <si>
    <t>E(D)20</t>
  </si>
  <si>
    <t>E(D)21</t>
  </si>
  <si>
    <t>E(D)22</t>
  </si>
  <si>
    <t>E(D)23</t>
  </si>
  <si>
    <t>E(D)24</t>
  </si>
  <si>
    <t>E(D)25</t>
  </si>
  <si>
    <t>E(D)26</t>
  </si>
  <si>
    <t>E50</t>
  </si>
  <si>
    <t>E60</t>
  </si>
  <si>
    <t>E51</t>
  </si>
  <si>
    <t>E52</t>
  </si>
  <si>
    <t>E53</t>
  </si>
  <si>
    <t>E55</t>
  </si>
  <si>
    <t>E56</t>
  </si>
  <si>
    <t>22EBU7</t>
  </si>
  <si>
    <t>E57</t>
  </si>
  <si>
    <t>P4128522-45</t>
  </si>
  <si>
    <t>P4128522-93</t>
  </si>
  <si>
    <t>22EBU8</t>
  </si>
  <si>
    <t>E58</t>
  </si>
  <si>
    <t>P4128522-46</t>
  </si>
  <si>
    <t>P4128522-94</t>
  </si>
  <si>
    <t>E59</t>
  </si>
  <si>
    <t>E10</t>
  </si>
  <si>
    <t>E19</t>
  </si>
  <si>
    <t>E11</t>
  </si>
  <si>
    <t>E12</t>
  </si>
  <si>
    <t>E13</t>
  </si>
  <si>
    <t>E14</t>
  </si>
  <si>
    <t>E15</t>
  </si>
  <si>
    <t>E16</t>
  </si>
  <si>
    <t>E17</t>
  </si>
  <si>
    <t>E18</t>
  </si>
  <si>
    <t>E30</t>
  </si>
  <si>
    <t>22EMU10</t>
  </si>
  <si>
    <t>E39</t>
  </si>
  <si>
    <t>P4128522-42</t>
  </si>
  <si>
    <t>P4128522-90</t>
  </si>
  <si>
    <t>E31</t>
  </si>
  <si>
    <t>E32</t>
  </si>
  <si>
    <t>E38</t>
  </si>
  <si>
    <t>E34</t>
  </si>
  <si>
    <t>22EMU6</t>
  </si>
  <si>
    <t>E35</t>
  </si>
  <si>
    <t>P4128522-38</t>
  </si>
  <si>
    <t>P4128522-86</t>
  </si>
  <si>
    <t>22EMU7</t>
  </si>
  <si>
    <t>E36</t>
  </si>
  <si>
    <t>P4128522-39</t>
  </si>
  <si>
    <t>P4128522-87</t>
  </si>
  <si>
    <t>22EMU8</t>
  </si>
  <si>
    <t>E37</t>
  </si>
  <si>
    <t>P4128522-40</t>
  </si>
  <si>
    <t>P4128522-88</t>
  </si>
  <si>
    <t>22EMU9</t>
  </si>
  <si>
    <t>P4128522-41</t>
  </si>
  <si>
    <t>P4128522-89</t>
  </si>
  <si>
    <t>E1</t>
  </si>
  <si>
    <t>E9</t>
  </si>
  <si>
    <t>E2</t>
  </si>
  <si>
    <t>E3</t>
  </si>
  <si>
    <t>22ETD4</t>
  </si>
  <si>
    <t>E4</t>
  </si>
  <si>
    <t>P4128522-8</t>
  </si>
  <si>
    <t>P4128522-56</t>
  </si>
  <si>
    <t>E5</t>
  </si>
  <si>
    <t>E54</t>
  </si>
  <si>
    <t>E6</t>
  </si>
  <si>
    <t>E7</t>
  </si>
  <si>
    <t>E8</t>
  </si>
  <si>
    <t>E20</t>
  </si>
  <si>
    <t>E29</t>
  </si>
  <si>
    <t>E21</t>
  </si>
  <si>
    <t>E22</t>
  </si>
  <si>
    <t>E23</t>
  </si>
  <si>
    <t>E24</t>
  </si>
  <si>
    <t>E25</t>
  </si>
  <si>
    <t>E26</t>
  </si>
  <si>
    <t>E27</t>
  </si>
  <si>
    <t>E28</t>
  </si>
  <si>
    <t>F21</t>
  </si>
  <si>
    <t>F30</t>
  </si>
  <si>
    <t>F22</t>
  </si>
  <si>
    <t>F23</t>
  </si>
  <si>
    <t>F24</t>
  </si>
  <si>
    <t>F25</t>
  </si>
  <si>
    <t>F26</t>
  </si>
  <si>
    <t>F27</t>
  </si>
  <si>
    <t>F28</t>
  </si>
  <si>
    <t>F29</t>
  </si>
  <si>
    <t>F51</t>
  </si>
  <si>
    <t>F60</t>
  </si>
  <si>
    <t>F52</t>
  </si>
  <si>
    <t>F53</t>
  </si>
  <si>
    <t>F54</t>
  </si>
  <si>
    <t>F55</t>
  </si>
  <si>
    <t>F56</t>
  </si>
  <si>
    <t>F57</t>
  </si>
  <si>
    <t>F58</t>
  </si>
  <si>
    <t>F59</t>
  </si>
  <si>
    <t>F11</t>
  </si>
  <si>
    <t>F20</t>
  </si>
  <si>
    <t>F12</t>
  </si>
  <si>
    <t>F13</t>
  </si>
  <si>
    <t>F14</t>
  </si>
  <si>
    <t>F15</t>
  </si>
  <si>
    <t>F16</t>
  </si>
  <si>
    <t>F17</t>
  </si>
  <si>
    <t>F18</t>
  </si>
  <si>
    <t>F19</t>
  </si>
  <si>
    <t>F41b</t>
  </si>
  <si>
    <t>F50</t>
  </si>
  <si>
    <t>F42b</t>
  </si>
  <si>
    <t>F43b</t>
  </si>
  <si>
    <t>F44b</t>
  </si>
  <si>
    <t>F45b</t>
  </si>
  <si>
    <t>F46b</t>
  </si>
  <si>
    <t>F47b</t>
  </si>
  <si>
    <t>22FMU8</t>
  </si>
  <si>
    <t>F48b</t>
  </si>
  <si>
    <t>P4113747-16</t>
  </si>
  <si>
    <t>P4113747-64</t>
  </si>
  <si>
    <t>F49</t>
  </si>
  <si>
    <t>F1</t>
  </si>
  <si>
    <t>F10</t>
  </si>
  <si>
    <t>F2</t>
  </si>
  <si>
    <t>F3</t>
  </si>
  <si>
    <t>F4</t>
  </si>
  <si>
    <t>F5</t>
  </si>
  <si>
    <t>F6</t>
  </si>
  <si>
    <t>F7</t>
  </si>
  <si>
    <t>F8</t>
  </si>
  <si>
    <t>F9</t>
  </si>
  <si>
    <t>F31</t>
  </si>
  <si>
    <t>F40b</t>
  </si>
  <si>
    <t>F32</t>
  </si>
  <si>
    <t>F33b</t>
  </si>
  <si>
    <t>F34b</t>
  </si>
  <si>
    <t>F35b</t>
  </si>
  <si>
    <t>F36b</t>
  </si>
  <si>
    <t>F37b</t>
  </si>
  <si>
    <t>F38b</t>
  </si>
  <si>
    <t>F39b</t>
  </si>
  <si>
    <t>G51</t>
  </si>
  <si>
    <t>G49</t>
  </si>
  <si>
    <t>G50</t>
  </si>
  <si>
    <t>G35</t>
  </si>
  <si>
    <t>G40</t>
  </si>
  <si>
    <t>G7</t>
  </si>
  <si>
    <t>H30</t>
  </si>
  <si>
    <t>H25</t>
  </si>
  <si>
    <t>H26</t>
  </si>
  <si>
    <t>H28</t>
  </si>
  <si>
    <t>H29</t>
  </si>
  <si>
    <t>H51</t>
  </si>
  <si>
    <t>H60</t>
  </si>
  <si>
    <t>H52</t>
  </si>
  <si>
    <t>H53</t>
  </si>
  <si>
    <t>H54</t>
  </si>
  <si>
    <t>H55</t>
  </si>
  <si>
    <t>H56</t>
  </si>
  <si>
    <t>H57</t>
  </si>
  <si>
    <t>H58</t>
  </si>
  <si>
    <t>H59</t>
  </si>
  <si>
    <t>H41</t>
  </si>
  <si>
    <t>H50</t>
  </si>
  <si>
    <t>H42</t>
  </si>
  <si>
    <t>H43</t>
  </si>
  <si>
    <t>H44</t>
  </si>
  <si>
    <t>H45</t>
  </si>
  <si>
    <t>H46</t>
  </si>
  <si>
    <t>H47</t>
  </si>
  <si>
    <t>H48</t>
  </si>
  <si>
    <t>H49</t>
  </si>
  <si>
    <t>H31</t>
  </si>
  <si>
    <t>H40</t>
  </si>
  <si>
    <t>H32</t>
  </si>
  <si>
    <t>H33</t>
  </si>
  <si>
    <t>H34</t>
  </si>
  <si>
    <t>H35</t>
  </si>
  <si>
    <t>H36</t>
  </si>
  <si>
    <t>H37</t>
  </si>
  <si>
    <t>H38</t>
  </si>
  <si>
    <t>H39</t>
  </si>
  <si>
    <t>MM620-2</t>
  </si>
  <si>
    <t>22IBD1</t>
  </si>
  <si>
    <t>I11</t>
  </si>
  <si>
    <t>P4118916-1</t>
  </si>
  <si>
    <t>P4118916-49</t>
  </si>
  <si>
    <t>22IBD10</t>
  </si>
  <si>
    <t>I20</t>
  </si>
  <si>
    <t>P4118916-5</t>
  </si>
  <si>
    <t>P4118916-53</t>
  </si>
  <si>
    <t xml:space="preserve">MM620-2 </t>
  </si>
  <si>
    <t>22IBD2</t>
  </si>
  <si>
    <t>I12</t>
  </si>
  <si>
    <t>P4113747-35</t>
  </si>
  <si>
    <t>P4113747-83</t>
  </si>
  <si>
    <t>22IBD3</t>
  </si>
  <si>
    <t>I13</t>
  </si>
  <si>
    <t>P4113747-36</t>
  </si>
  <si>
    <t>P4113747-84</t>
  </si>
  <si>
    <t>22IBD4</t>
  </si>
  <si>
    <t>I14</t>
  </si>
  <si>
    <t>P4113747-37</t>
  </si>
  <si>
    <t>P4113747-85</t>
  </si>
  <si>
    <t>22IBD5</t>
  </si>
  <si>
    <t>I15</t>
  </si>
  <si>
    <t>P4113747-38</t>
  </si>
  <si>
    <t>P4113747-86</t>
  </si>
  <si>
    <t>22IBD6</t>
  </si>
  <si>
    <t>I16</t>
  </si>
  <si>
    <t>P4113747-39</t>
  </si>
  <si>
    <t>P4113747-87</t>
  </si>
  <si>
    <t>22IBD7</t>
  </si>
  <si>
    <t>I17</t>
  </si>
  <si>
    <t>P4113747-46</t>
  </si>
  <si>
    <t>P4113747-94</t>
  </si>
  <si>
    <t>22IBD8</t>
  </si>
  <si>
    <t>I18</t>
  </si>
  <si>
    <t>P4118916-3</t>
  </si>
  <si>
    <t>P4118916-51</t>
  </si>
  <si>
    <t>P4113747-47</t>
  </si>
  <si>
    <t>P4113747-95</t>
  </si>
  <si>
    <t>22IBD9</t>
  </si>
  <si>
    <t>I19</t>
  </si>
  <si>
    <t>P4118916-4</t>
  </si>
  <si>
    <t>P4118916-52</t>
  </si>
  <si>
    <t>P4113747-48</t>
  </si>
  <si>
    <t>P4113747-96</t>
  </si>
  <si>
    <t>22IBU1</t>
  </si>
  <si>
    <t>I31</t>
  </si>
  <si>
    <t>P4118916-16</t>
  </si>
  <si>
    <t>P4118916-64</t>
  </si>
  <si>
    <t>22IBU10</t>
  </si>
  <si>
    <t>I40</t>
  </si>
  <si>
    <t>P4118916-25</t>
  </si>
  <si>
    <t>P4118916-73</t>
  </si>
  <si>
    <t>22IBU2</t>
  </si>
  <si>
    <t>I32</t>
  </si>
  <si>
    <t>P4118916-17</t>
  </si>
  <si>
    <t>P4118916-65</t>
  </si>
  <si>
    <t>22IBU3</t>
  </si>
  <si>
    <t>I33</t>
  </si>
  <si>
    <t>P4118916-18</t>
  </si>
  <si>
    <t>P4118916-66</t>
  </si>
  <si>
    <t>22IBU4</t>
  </si>
  <si>
    <t>I34</t>
  </si>
  <si>
    <t>P4118916-19</t>
  </si>
  <si>
    <t>P4118916-67</t>
  </si>
  <si>
    <t>22IBU5</t>
  </si>
  <si>
    <t>I35</t>
  </si>
  <si>
    <t>P4118916-20</t>
  </si>
  <si>
    <t>P4118916-68</t>
  </si>
  <si>
    <t>22IBU6</t>
  </si>
  <si>
    <t>I36</t>
  </si>
  <si>
    <t>P4118916-21</t>
  </si>
  <si>
    <t>P4118916-69</t>
  </si>
  <si>
    <t>22IBU7</t>
  </si>
  <si>
    <t>I37</t>
  </si>
  <si>
    <t>P4118916-22</t>
  </si>
  <si>
    <t>P4118916-70</t>
  </si>
  <si>
    <t>22IBU8</t>
  </si>
  <si>
    <t>I38</t>
  </si>
  <si>
    <t>P4118916-23</t>
  </si>
  <si>
    <t>P4118916-71</t>
  </si>
  <si>
    <t>22IBU9</t>
  </si>
  <si>
    <t>I39</t>
  </si>
  <si>
    <t>P4118916-24</t>
  </si>
  <si>
    <t>P4118916-72</t>
  </si>
  <si>
    <t>22IMD1</t>
  </si>
  <si>
    <t>I3</t>
  </si>
  <si>
    <t>P4113747-19</t>
  </si>
  <si>
    <t>P4113747-67</t>
  </si>
  <si>
    <t>22IMD2</t>
  </si>
  <si>
    <t>I4</t>
  </si>
  <si>
    <t>P4113747-20</t>
  </si>
  <si>
    <t>P4113747-68</t>
  </si>
  <si>
    <t>22IMD3</t>
  </si>
  <si>
    <t>I5</t>
  </si>
  <si>
    <t>P4113747-21</t>
  </si>
  <si>
    <t>P4113747-69</t>
  </si>
  <si>
    <t>22IMD4</t>
  </si>
  <si>
    <t>I6</t>
  </si>
  <si>
    <t>P4113747-22</t>
  </si>
  <si>
    <t>P4113747-70</t>
  </si>
  <si>
    <t>22IMD5</t>
  </si>
  <si>
    <t>I7</t>
  </si>
  <si>
    <t>P4113747-23</t>
  </si>
  <si>
    <t>P4113747-71</t>
  </si>
  <si>
    <t>22IMD6</t>
  </si>
  <si>
    <t>I8</t>
  </si>
  <si>
    <t>P4113747-24</t>
  </si>
  <si>
    <t>P4113747-72</t>
  </si>
  <si>
    <t>22IMD7</t>
  </si>
  <si>
    <t>I9</t>
  </si>
  <si>
    <t>P4113747-33</t>
  </si>
  <si>
    <t>P4113747-81</t>
  </si>
  <si>
    <t>22IMD8</t>
  </si>
  <si>
    <t>I10</t>
  </si>
  <si>
    <t>P4113747-34</t>
  </si>
  <si>
    <t>P4113747-82</t>
  </si>
  <si>
    <t>22IMU1</t>
  </si>
  <si>
    <t>I21</t>
  </si>
  <si>
    <t>P4118916-6</t>
  </si>
  <si>
    <t>P4118916-54</t>
  </si>
  <si>
    <t>22IMU10</t>
  </si>
  <si>
    <t>I30</t>
  </si>
  <si>
    <t>P4118916-15</t>
  </si>
  <si>
    <t>P4118916-63</t>
  </si>
  <si>
    <t>22IMU2</t>
  </si>
  <si>
    <t>I22</t>
  </si>
  <si>
    <t>P4118916-7</t>
  </si>
  <si>
    <t>P4118916-55</t>
  </si>
  <si>
    <t>22IMU3</t>
  </si>
  <si>
    <t>I23</t>
  </si>
  <si>
    <t>P4118916-8</t>
  </si>
  <si>
    <t>P4118916-56</t>
  </si>
  <si>
    <t>22IMU4</t>
  </si>
  <si>
    <t>I24</t>
  </si>
  <si>
    <t>P4118916-9</t>
  </si>
  <si>
    <t>P4118916-57</t>
  </si>
  <si>
    <t>22IMU5</t>
  </si>
  <si>
    <t>I25</t>
  </si>
  <si>
    <t>P4118916-10</t>
  </si>
  <si>
    <t>P4118916-58</t>
  </si>
  <si>
    <t>22IMU6</t>
  </si>
  <si>
    <t>I26</t>
  </si>
  <si>
    <t>P4118916-11</t>
  </si>
  <si>
    <t>P4118916-59</t>
  </si>
  <si>
    <t>22IMU7</t>
  </si>
  <si>
    <t>I27</t>
  </si>
  <si>
    <t>P4118916-12</t>
  </si>
  <si>
    <t>P4118916-60</t>
  </si>
  <si>
    <t>22IMU8</t>
  </si>
  <si>
    <t>I28</t>
  </si>
  <si>
    <t>P4118916-13</t>
  </si>
  <si>
    <t>P4118916-61</t>
  </si>
  <si>
    <t>22IMU9</t>
  </si>
  <si>
    <t>I29</t>
  </si>
  <si>
    <t>P4118916-14</t>
  </si>
  <si>
    <t>P4118916-62</t>
  </si>
  <si>
    <t>22ITD1</t>
  </si>
  <si>
    <t>I1</t>
  </si>
  <si>
    <t>P4113747-17</t>
  </si>
  <si>
    <t>P4113747-65</t>
  </si>
  <si>
    <t>22ITD2</t>
  </si>
  <si>
    <t>I2</t>
  </si>
  <si>
    <t>P4113747-18</t>
  </si>
  <si>
    <t>P4113747-66</t>
  </si>
  <si>
    <t>J21</t>
  </si>
  <si>
    <t>J30</t>
  </si>
  <si>
    <t>J22</t>
  </si>
  <si>
    <t>J23</t>
  </si>
  <si>
    <t>J24</t>
  </si>
  <si>
    <t>J25</t>
  </si>
  <si>
    <t>J26</t>
  </si>
  <si>
    <t>J27</t>
  </si>
  <si>
    <t>J28</t>
  </si>
  <si>
    <t>J29</t>
  </si>
  <si>
    <t>J11</t>
  </si>
  <si>
    <t>J20</t>
  </si>
  <si>
    <t>J12</t>
  </si>
  <si>
    <t>J13</t>
  </si>
  <si>
    <t>J14</t>
  </si>
  <si>
    <t>22JMD5</t>
  </si>
  <si>
    <t>J15</t>
  </si>
  <si>
    <t>P4118916-26</t>
  </si>
  <si>
    <t>P4118916-74</t>
  </si>
  <si>
    <t>J16</t>
  </si>
  <si>
    <t>J17</t>
  </si>
  <si>
    <t>22JMD8</t>
  </si>
  <si>
    <t>J18</t>
  </si>
  <si>
    <t>P4118916-28</t>
  </si>
  <si>
    <t>P4118916-76</t>
  </si>
  <si>
    <t>J19</t>
  </si>
  <si>
    <t>J1</t>
  </si>
  <si>
    <t>J10</t>
  </si>
  <si>
    <t>J2</t>
  </si>
  <si>
    <t>J3</t>
  </si>
  <si>
    <t>J4</t>
  </si>
  <si>
    <t>J5</t>
  </si>
  <si>
    <t>J6</t>
  </si>
  <si>
    <t>J7</t>
  </si>
  <si>
    <t>J8</t>
  </si>
  <si>
    <t>J9</t>
  </si>
  <si>
    <t>J31</t>
  </si>
  <si>
    <t>J32</t>
  </si>
  <si>
    <t>J33</t>
  </si>
  <si>
    <t>J34</t>
  </si>
  <si>
    <t>J35</t>
  </si>
  <si>
    <t>J36</t>
  </si>
  <si>
    <t>J37</t>
  </si>
  <si>
    <t>J38</t>
  </si>
  <si>
    <t>K12b</t>
  </si>
  <si>
    <t>K21b</t>
  </si>
  <si>
    <t>K13b</t>
  </si>
  <si>
    <t>K14b</t>
  </si>
  <si>
    <t>K15b</t>
  </si>
  <si>
    <t>K16b</t>
  </si>
  <si>
    <t>K17b</t>
  </si>
  <si>
    <t>K18b</t>
  </si>
  <si>
    <t>K19b</t>
  </si>
  <si>
    <t>K20b</t>
  </si>
  <si>
    <t>K42b</t>
  </si>
  <si>
    <t>K51b</t>
  </si>
  <si>
    <t>K43b</t>
  </si>
  <si>
    <t>K44b</t>
  </si>
  <si>
    <t>K45b</t>
  </si>
  <si>
    <t>K46b</t>
  </si>
  <si>
    <t>K47b</t>
  </si>
  <si>
    <t>K48b</t>
  </si>
  <si>
    <t>K49b</t>
  </si>
  <si>
    <t>K50b</t>
  </si>
  <si>
    <t>K7b</t>
  </si>
  <si>
    <t>K8b</t>
  </si>
  <si>
    <t>K9b</t>
  </si>
  <si>
    <t>K10b</t>
  </si>
  <si>
    <t>K11b</t>
  </si>
  <si>
    <t>K32b</t>
  </si>
  <si>
    <t>K41b</t>
  </si>
  <si>
    <t>K33b</t>
  </si>
  <si>
    <t>K34b</t>
  </si>
  <si>
    <t>K35b</t>
  </si>
  <si>
    <t>K36b</t>
  </si>
  <si>
    <t>K37b</t>
  </si>
  <si>
    <t>K38b</t>
  </si>
  <si>
    <t>K39b</t>
  </si>
  <si>
    <t>K40b</t>
  </si>
  <si>
    <t>K1b</t>
  </si>
  <si>
    <t>K2b</t>
  </si>
  <si>
    <t>K3b</t>
  </si>
  <si>
    <t>K4b</t>
  </si>
  <si>
    <t>K5b</t>
  </si>
  <si>
    <t>K6b</t>
  </si>
  <si>
    <t>K22b</t>
  </si>
  <si>
    <t>K31b</t>
  </si>
  <si>
    <t>K23b</t>
  </si>
  <si>
    <t>K24b</t>
  </si>
  <si>
    <t>K25b</t>
  </si>
  <si>
    <t>K26b</t>
  </si>
  <si>
    <t>K27b</t>
  </si>
  <si>
    <t>K28b</t>
  </si>
  <si>
    <t>K29b</t>
  </si>
  <si>
    <t>K30b</t>
  </si>
  <si>
    <t>L2</t>
  </si>
  <si>
    <t>L3</t>
  </si>
  <si>
    <t>L4</t>
  </si>
  <si>
    <t>L5</t>
  </si>
  <si>
    <t>L6</t>
  </si>
  <si>
    <t>22LBD6</t>
  </si>
  <si>
    <t>L7</t>
  </si>
  <si>
    <t>P4113748-7</t>
  </si>
  <si>
    <t>P4118917-7</t>
  </si>
  <si>
    <t>L28</t>
  </si>
  <si>
    <t>L29</t>
  </si>
  <si>
    <t>L30</t>
  </si>
  <si>
    <t>L1</t>
  </si>
  <si>
    <t>L18</t>
  </si>
  <si>
    <t>L27</t>
  </si>
  <si>
    <t>L19</t>
  </si>
  <si>
    <t>L20</t>
  </si>
  <si>
    <t>L21</t>
  </si>
  <si>
    <t>22LMU5</t>
  </si>
  <si>
    <t>L22</t>
  </si>
  <si>
    <t>P4113748-22</t>
  </si>
  <si>
    <t>P4118917-22</t>
  </si>
  <si>
    <t>L23</t>
  </si>
  <si>
    <t>L24</t>
  </si>
  <si>
    <t>L25</t>
  </si>
  <si>
    <t>L26</t>
  </si>
  <si>
    <t>L8</t>
  </si>
  <si>
    <t>L17</t>
  </si>
  <si>
    <t>L9</t>
  </si>
  <si>
    <t>L10</t>
  </si>
  <si>
    <t>L11</t>
  </si>
  <si>
    <t>22LTU5</t>
  </si>
  <si>
    <t>L12</t>
  </si>
  <si>
    <t>P4113748-12</t>
  </si>
  <si>
    <t>P4118917-12</t>
  </si>
  <si>
    <t>22LTU6</t>
  </si>
  <si>
    <t>L13</t>
  </si>
  <si>
    <t>P4113748-13</t>
  </si>
  <si>
    <t>P4118917-13</t>
  </si>
  <si>
    <t>L14</t>
  </si>
  <si>
    <t>L15</t>
  </si>
  <si>
    <t>L16</t>
  </si>
  <si>
    <t>compartment</t>
  </si>
  <si>
    <t>eggs</t>
  </si>
  <si>
    <t>larvae</t>
  </si>
  <si>
    <t>totnesteggs</t>
  </si>
  <si>
    <t>invweight</t>
  </si>
  <si>
    <t>invweight*propeggct</t>
  </si>
  <si>
    <t>top</t>
  </si>
  <si>
    <t>eggs_prop</t>
  </si>
  <si>
    <t>larv_prop</t>
  </si>
  <si>
    <t>totnestlarv</t>
  </si>
  <si>
    <t>nest_depth_cm</t>
  </si>
  <si>
    <t>propnestvol</t>
  </si>
  <si>
    <t>gravel_L</t>
  </si>
  <si>
    <t>adjembryoct</t>
  </si>
  <si>
    <t>sectionembryos</t>
  </si>
  <si>
    <t>lab_ID</t>
  </si>
  <si>
    <t>seq_ID_F</t>
  </si>
  <si>
    <t>primerF</t>
  </si>
  <si>
    <t>primerR</t>
  </si>
  <si>
    <t>seq_ID_R</t>
  </si>
  <si>
    <t>species</t>
  </si>
  <si>
    <t>host_total</t>
  </si>
  <si>
    <t>manipulator_total</t>
  </si>
  <si>
    <t>nonmanipulator_total</t>
  </si>
  <si>
    <t>associate_total</t>
  </si>
  <si>
    <t>11BU1</t>
  </si>
  <si>
    <t>11BU10</t>
  </si>
  <si>
    <t>11BU11</t>
  </si>
  <si>
    <t>11BU14</t>
  </si>
  <si>
    <t>11BU15</t>
  </si>
  <si>
    <t>11BU2</t>
  </si>
  <si>
    <t>11BU3</t>
  </si>
  <si>
    <t>11BU4</t>
  </si>
  <si>
    <t>11BU5</t>
  </si>
  <si>
    <t>11BU7</t>
  </si>
  <si>
    <t>11BU8</t>
  </si>
  <si>
    <t>11BU9</t>
  </si>
  <si>
    <t>1BU1</t>
  </si>
  <si>
    <t>1BU10</t>
  </si>
  <si>
    <t>1BU2</t>
  </si>
  <si>
    <t>1BU3</t>
  </si>
  <si>
    <t>1BU4</t>
  </si>
  <si>
    <t>1BU5</t>
  </si>
  <si>
    <t>1BU6</t>
  </si>
  <si>
    <t>1BU7</t>
  </si>
  <si>
    <t>1BU8</t>
  </si>
  <si>
    <t>1BU9</t>
  </si>
  <si>
    <t>21CBU1</t>
  </si>
  <si>
    <t>21CBU2</t>
  </si>
  <si>
    <t>21CBU3</t>
  </si>
  <si>
    <t>21CBU4</t>
  </si>
  <si>
    <t>21CBU5</t>
  </si>
  <si>
    <t>21CBU6</t>
  </si>
  <si>
    <t>2BU1</t>
  </si>
  <si>
    <t>2BU10</t>
  </si>
  <si>
    <t>2BU2</t>
  </si>
  <si>
    <t>2BU3</t>
  </si>
  <si>
    <t>2BU4</t>
  </si>
  <si>
    <t>2BU5</t>
  </si>
  <si>
    <t>2BU6</t>
  </si>
  <si>
    <t>2BU7</t>
  </si>
  <si>
    <t>2BU8</t>
  </si>
  <si>
    <t>2BU9</t>
  </si>
  <si>
    <t>5BU1</t>
  </si>
  <si>
    <t>5BU2</t>
  </si>
  <si>
    <t>5BU3</t>
  </si>
  <si>
    <t>5BU4</t>
  </si>
  <si>
    <t>5BU5</t>
  </si>
  <si>
    <t>5BU6</t>
  </si>
  <si>
    <t>5BU7</t>
  </si>
  <si>
    <t>5BU8</t>
  </si>
  <si>
    <t>5BU9</t>
  </si>
  <si>
    <t>1TU10</t>
  </si>
  <si>
    <t>1TU2</t>
  </si>
  <si>
    <t>1TU3</t>
  </si>
  <si>
    <t>1TU4</t>
  </si>
  <si>
    <t>1TU5</t>
  </si>
  <si>
    <t>1TU6</t>
  </si>
  <si>
    <t>1TU7</t>
  </si>
  <si>
    <t>1TU8</t>
  </si>
  <si>
    <t>1TU9</t>
  </si>
  <si>
    <t>21CTU1</t>
  </si>
  <si>
    <t>21CTU10</t>
  </si>
  <si>
    <t>21CTU2</t>
  </si>
  <si>
    <t>21CTU3</t>
  </si>
  <si>
    <t>21CTU4</t>
  </si>
  <si>
    <t>21CTU5</t>
  </si>
  <si>
    <t>21CTU6</t>
  </si>
  <si>
    <t>21CTU7</t>
  </si>
  <si>
    <t>21CTU8</t>
  </si>
  <si>
    <t>21CTU9</t>
  </si>
  <si>
    <t>2TU3</t>
  </si>
  <si>
    <t>5TU1</t>
  </si>
  <si>
    <t>5TU10</t>
  </si>
  <si>
    <t>5TU2</t>
  </si>
  <si>
    <t>5TU3</t>
  </si>
  <si>
    <t>5TU4</t>
  </si>
  <si>
    <t>5TU5</t>
  </si>
  <si>
    <t>5TU6</t>
  </si>
  <si>
    <t>5TU7</t>
  </si>
  <si>
    <t>5TU8</t>
  </si>
  <si>
    <t>5TU9</t>
  </si>
  <si>
    <t>1TU1</t>
  </si>
  <si>
    <t>11MU2</t>
  </si>
  <si>
    <t>11MU3</t>
  </si>
  <si>
    <t>11MU4</t>
  </si>
  <si>
    <t>11MU5</t>
  </si>
  <si>
    <t>1MU1</t>
  </si>
  <si>
    <t>1MU10</t>
  </si>
  <si>
    <t>1MU2</t>
  </si>
  <si>
    <t>1MU4</t>
  </si>
  <si>
    <t>1MU5</t>
  </si>
  <si>
    <t>1MU6</t>
  </si>
  <si>
    <t>1MU7</t>
  </si>
  <si>
    <t>1MU8</t>
  </si>
  <si>
    <t>1MU9</t>
  </si>
  <si>
    <t>21CMU1</t>
  </si>
  <si>
    <t>21CMU2</t>
  </si>
  <si>
    <t>21CMU4</t>
  </si>
  <si>
    <t>21CMU5</t>
  </si>
  <si>
    <t>21CMU6</t>
  </si>
  <si>
    <t>21CMU7</t>
  </si>
  <si>
    <t>21DMU1</t>
  </si>
  <si>
    <t>21DMU2</t>
  </si>
  <si>
    <t>21DMU3</t>
  </si>
  <si>
    <t>21DMU4</t>
  </si>
  <si>
    <t>21DMU5</t>
  </si>
  <si>
    <t>21DMU6</t>
  </si>
  <si>
    <t>21DMU7</t>
  </si>
  <si>
    <t>21DMU8</t>
  </si>
  <si>
    <t>2MU1</t>
  </si>
  <si>
    <t>2MU10</t>
  </si>
  <si>
    <t>2MU2</t>
  </si>
  <si>
    <t>2MU3</t>
  </si>
  <si>
    <t>2MU4</t>
  </si>
  <si>
    <t>2MU5</t>
  </si>
  <si>
    <t>2MU6</t>
  </si>
  <si>
    <t>2MU7</t>
  </si>
  <si>
    <t>2MU8</t>
  </si>
  <si>
    <t>2MU9</t>
  </si>
  <si>
    <t>11MU1</t>
  </si>
  <si>
    <t>1BD2</t>
  </si>
  <si>
    <t>1BD3</t>
  </si>
  <si>
    <t>1BD4</t>
  </si>
  <si>
    <t>1BD5</t>
  </si>
  <si>
    <t>1BD6</t>
  </si>
  <si>
    <t>1BD7</t>
  </si>
  <si>
    <t>1BD8</t>
  </si>
  <si>
    <t>1BD9</t>
  </si>
  <si>
    <t>21DBD1</t>
  </si>
  <si>
    <t>21DBD2</t>
  </si>
  <si>
    <t>21DBD3</t>
  </si>
  <si>
    <t>21DBD4</t>
  </si>
  <si>
    <t>21DBD5</t>
  </si>
  <si>
    <t>21DBD6</t>
  </si>
  <si>
    <t>21DBD7</t>
  </si>
  <si>
    <t>21BDU1</t>
  </si>
  <si>
    <t>21BDU2</t>
  </si>
  <si>
    <t>21BDU3</t>
  </si>
  <si>
    <t>21BDU4</t>
  </si>
  <si>
    <t>21BDU5</t>
  </si>
  <si>
    <t>21BDU6</t>
  </si>
  <si>
    <t>21BDU7</t>
  </si>
  <si>
    <t>22BDD10</t>
  </si>
  <si>
    <t>22BDD2</t>
  </si>
  <si>
    <t>22BDD3</t>
  </si>
  <si>
    <t>22BDD4</t>
  </si>
  <si>
    <t>22BDD5</t>
  </si>
  <si>
    <t>22BDD6</t>
  </si>
  <si>
    <t>22BDD7</t>
  </si>
  <si>
    <t>22BDD8</t>
  </si>
  <si>
    <t>22BDD9</t>
  </si>
  <si>
    <t>22BDU1</t>
  </si>
  <si>
    <t>22BDU10</t>
  </si>
  <si>
    <t>22BDU2</t>
  </si>
  <si>
    <t>22BDU3</t>
  </si>
  <si>
    <t>22BDU4</t>
  </si>
  <si>
    <t>22BDU5</t>
  </si>
  <si>
    <t>22BDU6</t>
  </si>
  <si>
    <t>22BDU7</t>
  </si>
  <si>
    <t>22BDU8</t>
  </si>
  <si>
    <t>2BD1</t>
  </si>
  <si>
    <t>2BD3</t>
  </si>
  <si>
    <t>2BD4</t>
  </si>
  <si>
    <t>5BD1</t>
  </si>
  <si>
    <t>5BD2</t>
  </si>
  <si>
    <t>5BD3</t>
  </si>
  <si>
    <t>5BD4</t>
  </si>
  <si>
    <t>1BD1</t>
  </si>
  <si>
    <t>1TD1</t>
  </si>
  <si>
    <t>1TD2</t>
  </si>
  <si>
    <t>1TD3</t>
  </si>
  <si>
    <t>1TD4</t>
  </si>
  <si>
    <t>1TD5</t>
  </si>
  <si>
    <t>1TD6</t>
  </si>
  <si>
    <t>1TD7</t>
  </si>
  <si>
    <t>1TD8</t>
  </si>
  <si>
    <t>1TD9</t>
  </si>
  <si>
    <t>21CTD1</t>
  </si>
  <si>
    <t>21CTD10</t>
  </si>
  <si>
    <t>21CTD2</t>
  </si>
  <si>
    <t>21CTD3</t>
  </si>
  <si>
    <t>21CTD4</t>
  </si>
  <si>
    <t>21CTD5</t>
  </si>
  <si>
    <t>21CTD6</t>
  </si>
  <si>
    <t>21CTD7</t>
  </si>
  <si>
    <t>21CTD8</t>
  </si>
  <si>
    <t>21CTD9</t>
  </si>
  <si>
    <t>21DTD1</t>
  </si>
  <si>
    <t>21TDU1</t>
  </si>
  <si>
    <t>21TDU10</t>
  </si>
  <si>
    <t>21TDU2</t>
  </si>
  <si>
    <t>21TDU3</t>
  </si>
  <si>
    <t>21TDU4</t>
  </si>
  <si>
    <t>21TDU5</t>
  </si>
  <si>
    <t>21TDU6</t>
  </si>
  <si>
    <t>21TDU7</t>
  </si>
  <si>
    <t>21TDU8</t>
  </si>
  <si>
    <t>21TDU9</t>
  </si>
  <si>
    <t>22TDD1</t>
  </si>
  <si>
    <t>22TDD2</t>
  </si>
  <si>
    <t>22TDD3</t>
  </si>
  <si>
    <t>22TDD4</t>
  </si>
  <si>
    <t>22TDD5</t>
  </si>
  <si>
    <t>22TDD6</t>
  </si>
  <si>
    <t>22TDD7</t>
  </si>
  <si>
    <t>22TDU1</t>
  </si>
  <si>
    <t>22TDU10</t>
  </si>
  <si>
    <t>22TDU2</t>
  </si>
  <si>
    <t>22TDU4</t>
  </si>
  <si>
    <t>22TDU5</t>
  </si>
  <si>
    <t>22TDU7</t>
  </si>
  <si>
    <t>22TDU8</t>
  </si>
  <si>
    <t>22TDU9</t>
  </si>
  <si>
    <t>2TD1</t>
  </si>
  <si>
    <t>2TD2</t>
  </si>
  <si>
    <t>2TD3</t>
  </si>
  <si>
    <t>5TD1</t>
  </si>
  <si>
    <t>1TD10</t>
  </si>
  <si>
    <t>propembryoct</t>
  </si>
  <si>
    <t>genetics_total</t>
  </si>
  <si>
    <t>manip_perc</t>
  </si>
  <si>
    <t>host_perc</t>
  </si>
  <si>
    <t>nonmanipu_perc</t>
  </si>
  <si>
    <t>assoc_perc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</si>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</sst>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89D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DFFCE"/>
        <bgColor indexed="64"/>
      </patternFill>
    </fill>
    <fill>
      <patternFill patternType="solid">
        <fgColor rgb="FF93B7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295FD"/>
        <bgColor indexed="64"/>
      </patternFill>
    </fill>
    <fill>
      <patternFill patternType="solid">
        <fgColor rgb="FFAD5BFF"/>
        <bgColor indexed="64"/>
      </patternFill>
    </fill>
    <fill>
      <patternFill patternType="solid">
        <fgColor rgb="FFD844F6"/>
        <bgColor indexed="64"/>
      </patternFill>
    </fill>
    <fill>
      <patternFill patternType="solid">
        <fgColor rgb="FFFF81DE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0" fontId="3" fillId="4" borderId="0" xfId="0" applyFon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0" fillId="6" borderId="1" xfId="0" applyFill="1" applyBorder="1"/>
    <xf numFmtId="0" fontId="0" fillId="0" borderId="1" xfId="0" applyBorder="1"/>
    <xf numFmtId="0" fontId="0" fillId="7" borderId="0" xfId="0" applyFill="1"/>
    <xf numFmtId="49" fontId="0" fillId="7" borderId="0" xfId="0" applyNumberFormat="1" applyFill="1"/>
    <xf numFmtId="0" fontId="0" fillId="7" borderId="1" xfId="0" applyFill="1" applyBorder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49" fontId="0" fillId="11" borderId="0" xfId="0" applyNumberFormat="1" applyFill="1"/>
    <xf numFmtId="0" fontId="2" fillId="7" borderId="0" xfId="0" applyFont="1" applyFill="1"/>
    <xf numFmtId="49" fontId="2" fillId="7" borderId="0" xfId="0" applyNumberFormat="1" applyFont="1" applyFill="1"/>
    <xf numFmtId="49" fontId="0" fillId="3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1" fillId="0" borderId="0" xfId="0" applyFo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7" borderId="0" xfId="0" applyFill="1"/>
    <xf numFmtId="0" fontId="5" fillId="0" borderId="0" xfId="0" applyFont="1" applyAlignment="1">
      <alignment horizontal="center"/>
    </xf>
    <xf numFmtId="0" fontId="5" fillId="27" borderId="0" xfId="0" applyFont="1" applyFill="1"/>
    <xf numFmtId="0" fontId="5" fillId="0" borderId="0" xfId="0" applyFont="1"/>
    <xf numFmtId="0" fontId="5" fillId="28" borderId="0" xfId="0" applyFont="1" applyFill="1"/>
    <xf numFmtId="2" fontId="0" fillId="0" borderId="0" xfId="0" applyNumberFormat="1"/>
    <xf numFmtId="2" fontId="0" fillId="28" borderId="0" xfId="0" applyNumberFormat="1" applyFill="1"/>
    <xf numFmtId="0" fontId="0" fillId="14" borderId="1" xfId="0" applyFill="1" applyBorder="1"/>
    <xf numFmtId="0" fontId="0" fillId="27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3" borderId="1" xfId="0" applyFill="1" applyBorder="1"/>
    <xf numFmtId="0" fontId="0" fillId="24" borderId="1" xfId="0" applyFill="1" applyBorder="1"/>
    <xf numFmtId="2" fontId="0" fillId="23" borderId="0" xfId="0" applyNumberFormat="1" applyFill="1"/>
    <xf numFmtId="2" fontId="0" fillId="26" borderId="0" xfId="0" applyNumberFormat="1" applyFill="1"/>
    <xf numFmtId="2" fontId="0" fillId="0" borderId="0" xfId="0" quotePrefix="1" applyNumberFormat="1"/>
    <xf numFmtId="16" fontId="0" fillId="0" borderId="0" xfId="0" applyNumberFormat="1"/>
    <xf numFmtId="0" fontId="1" fillId="0" borderId="0" xfId="0" applyFont="1" applyAlignment="1">
      <alignment horizontal="center"/>
    </xf>
    <xf numFmtId="0" fontId="4" fillId="26" borderId="0" xfId="0" applyFont="1" applyFill="1" applyAlignment="1">
      <alignment horizontal="center"/>
    </xf>
    <xf numFmtId="0" fontId="4" fillId="2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0" fontId="0" fillId="0" borderId="0" xfId="0" applyFill="1"/>
    <xf numFmtId="2" fontId="0" fillId="0" borderId="0" xfId="0" applyNumberFormat="1" applyFill="1"/>
    <xf numFmtId="2" fontId="0" fillId="0" borderId="2" xfId="0" applyNumberFormat="1" applyFill="1" applyBorder="1"/>
    <xf numFmtId="16" fontId="0" fillId="0" borderId="0" xfId="0" applyNumberForma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workbookViewId="0">
      <selection sqref="A1:XFD1048576"/>
    </sheetView>
  </sheetViews>
  <sheetFormatPr defaultRowHeight="14.5" x14ac:dyDescent="0.35"/>
  <cols>
    <col min="1" max="1" width="8.7265625" customWidth="1"/>
    <col min="2" max="2" width="12.36328125" bestFit="1" customWidth="1"/>
    <col min="3" max="10" width="12.36328125" customWidth="1"/>
    <col min="17" max="17" width="14.1796875" bestFit="1" customWidth="1"/>
    <col min="18" max="18" width="11.90625" bestFit="1" customWidth="1"/>
    <col min="19" max="19" width="14.54296875" bestFit="1" customWidth="1"/>
    <col min="20" max="20" width="16.90625" bestFit="1" customWidth="1"/>
    <col min="21" max="21" width="10.6328125" bestFit="1" customWidth="1"/>
    <col min="22" max="22" width="10.6328125" customWidth="1"/>
    <col min="23" max="23" width="11.81640625" bestFit="1" customWidth="1"/>
    <col min="24" max="24" width="18.453125" style="70" bestFit="1" customWidth="1"/>
    <col min="25" max="25" width="9.26953125" bestFit="1" customWidth="1"/>
    <col min="26" max="26" width="16.26953125" bestFit="1" customWidth="1"/>
    <col min="27" max="27" width="19.6328125" bestFit="1" customWidth="1"/>
    <col min="28" max="28" width="13.36328125" bestFit="1" customWidth="1"/>
    <col min="30" max="30" width="10.36328125" bestFit="1" customWidth="1"/>
    <col min="31" max="31" width="10.81640625" bestFit="1" customWidth="1"/>
    <col min="32" max="32" width="15.26953125" bestFit="1" customWidth="1"/>
    <col min="33" max="33" width="10.36328125" bestFit="1" customWidth="1"/>
  </cols>
  <sheetData>
    <row r="1" spans="1:33" s="64" customFormat="1" ht="18.5" x14ac:dyDescent="0.45">
      <c r="A1" s="64" t="s">
        <v>9</v>
      </c>
      <c r="B1" s="64" t="s">
        <v>3881</v>
      </c>
      <c r="C1" s="64" t="s">
        <v>12</v>
      </c>
      <c r="D1" s="45" t="s">
        <v>13</v>
      </c>
      <c r="E1" s="45" t="s">
        <v>14</v>
      </c>
      <c r="F1" s="45" t="s">
        <v>15</v>
      </c>
      <c r="G1" s="45" t="s">
        <v>16</v>
      </c>
      <c r="H1" s="45" t="s">
        <v>3887</v>
      </c>
      <c r="I1" s="45" t="s">
        <v>17</v>
      </c>
      <c r="J1" s="45" t="s">
        <v>18</v>
      </c>
      <c r="K1" s="64" t="s">
        <v>3882</v>
      </c>
      <c r="L1" s="64" t="s">
        <v>3883</v>
      </c>
      <c r="M1" s="64" t="s">
        <v>3893</v>
      </c>
      <c r="N1" s="64" t="s">
        <v>3891</v>
      </c>
      <c r="O1" s="64" t="s">
        <v>3889</v>
      </c>
      <c r="P1" s="64" t="s">
        <v>3888</v>
      </c>
      <c r="Q1" s="64" t="s">
        <v>3892</v>
      </c>
      <c r="R1" s="64" t="s">
        <v>4120</v>
      </c>
      <c r="S1" s="65" t="s">
        <v>3894</v>
      </c>
      <c r="T1" s="66" t="s">
        <v>3895</v>
      </c>
      <c r="U1" s="64" t="s">
        <v>3884</v>
      </c>
      <c r="V1" s="64" t="s">
        <v>3890</v>
      </c>
      <c r="W1" s="64" t="s">
        <v>3885</v>
      </c>
      <c r="X1" s="68" t="s">
        <v>3886</v>
      </c>
      <c r="Y1" s="64" t="s">
        <v>3902</v>
      </c>
      <c r="Z1" s="64" t="s">
        <v>3903</v>
      </c>
      <c r="AA1" s="64" t="s">
        <v>3904</v>
      </c>
      <c r="AB1" s="64" t="s">
        <v>3905</v>
      </c>
      <c r="AC1" s="64" t="s">
        <v>4121</v>
      </c>
      <c r="AD1" s="64" t="s">
        <v>4123</v>
      </c>
      <c r="AE1" s="64" t="s">
        <v>4122</v>
      </c>
      <c r="AF1" s="64" t="s">
        <v>4124</v>
      </c>
      <c r="AG1" s="64" t="s">
        <v>4125</v>
      </c>
    </row>
    <row r="2" spans="1:33" x14ac:dyDescent="0.35">
      <c r="A2" t="s">
        <v>153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10</v>
      </c>
      <c r="L2">
        <v>0</v>
      </c>
      <c r="M2">
        <v>2.6</v>
      </c>
      <c r="N2">
        <v>18</v>
      </c>
      <c r="O2" s="60">
        <f t="shared" ref="O2:O7" si="0">$L2/SUM($L$2:$L$7)*100</f>
        <v>0</v>
      </c>
      <c r="P2" s="60">
        <f t="shared" ref="P2:P7" si="1">$K2/SUM($K$2:$K$7)*100</f>
        <v>1.2091898428053205</v>
      </c>
      <c r="Q2" s="49">
        <f>M2/SUM(M2:M7)*100</f>
        <v>10.077519379844961</v>
      </c>
      <c r="R2" s="49">
        <f>SUM(K2:L2)/SUM(K2:L7)*100</f>
        <v>0.76745970836531074</v>
      </c>
      <c r="S2" s="61">
        <f>X2/SUM(X2:X7)*100</f>
        <v>1.2297256306442941</v>
      </c>
      <c r="T2" s="44">
        <f>ROUND(S2/100*SUM(K2:L7), 0)</f>
        <v>16</v>
      </c>
      <c r="U2">
        <f>SUM(T2:T7)</f>
        <v>1303</v>
      </c>
      <c r="V2">
        <v>476</v>
      </c>
      <c r="W2" s="49">
        <f t="shared" ref="W2:W33" si="2">1/(Q2/100)</f>
        <v>9.9230769230769234</v>
      </c>
      <c r="X2" s="69">
        <f t="shared" ref="X2:X33" si="3">W2*R2</f>
        <v>7.6155617214711606</v>
      </c>
      <c r="Y2">
        <f>SUMIFS(genetics!$I$2:$I$992,genetics!$A$2:$A$992,prop_eggsgrav!$A2,genetics!$C$2:$C$992,prop_eggsgrav!$B2)</f>
        <v>0</v>
      </c>
      <c r="Z2">
        <f>SUMIFS(genetics!$J$2:$J$992,genetics!$A$2:$A$992,prop_eggsgrav!$A2,genetics!$C$2:$C$992,prop_eggsgrav!$B2)</f>
        <v>1</v>
      </c>
      <c r="AA2">
        <f>SUMIFS(genetics!$K$2:$K$992,genetics!$A$2:$A$992,prop_eggsgrav!$A2,genetics!$C$2:$C$992,prop_eggsgrav!$B2)</f>
        <v>9</v>
      </c>
      <c r="AB2">
        <f>SUMIFS(genetics!$L$2:$L$992,genetics!$A$2:$A$992,prop_eggsgrav!$A2,genetics!$C$2:$C$992,prop_eggsgrav!$B2)</f>
        <v>10</v>
      </c>
      <c r="AC2">
        <f>SUM(Y2+AB2)</f>
        <v>10</v>
      </c>
      <c r="AD2" s="49">
        <f>IF($AC2=0, NA(), Y2/$AC2*100)</f>
        <v>0</v>
      </c>
      <c r="AE2" s="49">
        <f t="shared" ref="AE2:AG2" si="4">IF($AC2=0, NA(), Z2/$AC2*100)</f>
        <v>10</v>
      </c>
      <c r="AF2" s="49">
        <f t="shared" si="4"/>
        <v>90</v>
      </c>
      <c r="AG2" s="49">
        <f t="shared" si="4"/>
        <v>100</v>
      </c>
    </row>
    <row r="3" spans="1:33" x14ac:dyDescent="0.35">
      <c r="A3" t="s">
        <v>153</v>
      </c>
      <c r="B3" t="s">
        <v>12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109</v>
      </c>
      <c r="L3">
        <v>1</v>
      </c>
      <c r="M3">
        <v>3.3</v>
      </c>
      <c r="N3">
        <v>18</v>
      </c>
      <c r="O3" s="60">
        <f t="shared" si="0"/>
        <v>0.21008403361344538</v>
      </c>
      <c r="P3" s="60">
        <f t="shared" si="1"/>
        <v>13.180169286577993</v>
      </c>
      <c r="Q3" s="49">
        <f>M3/SUM(M2:M7)*100</f>
        <v>12.790697674418603</v>
      </c>
      <c r="R3" s="49">
        <f>SUM(K3:L3)/SUM(K2:L7)*100</f>
        <v>8.4420567920184197</v>
      </c>
      <c r="S3" s="61">
        <f>X3/SUM(X2:X7)*100</f>
        <v>10.657622132250552</v>
      </c>
      <c r="T3" s="44">
        <f>ROUND(S3/100*SUM(K2:L7), 0)</f>
        <v>139</v>
      </c>
      <c r="U3">
        <f>SUM(T2:T7)</f>
        <v>1303</v>
      </c>
      <c r="V3">
        <v>476</v>
      </c>
      <c r="W3" s="49">
        <f t="shared" si="2"/>
        <v>7.8181818181818192</v>
      </c>
      <c r="X3" s="69">
        <f t="shared" si="3"/>
        <v>66.001534919416741</v>
      </c>
      <c r="Y3">
        <f>SUMIFS(genetics!$I$2:$I$992,genetics!$A$2:$A$992,prop_eggsgrav!$A3,genetics!$C$2:$C$992,prop_eggsgrav!$B3)</f>
        <v>6</v>
      </c>
      <c r="Z3">
        <f>SUMIFS(genetics!$J$2:$J$992,genetics!$A$2:$A$992,prop_eggsgrav!$A3,genetics!$C$2:$C$992,prop_eggsgrav!$B3)</f>
        <v>7</v>
      </c>
      <c r="AA3">
        <f>SUMIFS(genetics!$K$2:$K$992,genetics!$A$2:$A$992,prop_eggsgrav!$A3,genetics!$C$2:$C$992,prop_eggsgrav!$B3)</f>
        <v>1</v>
      </c>
      <c r="AB3">
        <f>SUMIFS(genetics!$L$2:$L$992,genetics!$A$2:$A$992,prop_eggsgrav!$A3,genetics!$C$2:$C$992,prop_eggsgrav!$B3)</f>
        <v>2</v>
      </c>
      <c r="AC3">
        <f t="shared" ref="AC3:AC66" si="5">SUM(Y3+AB3)</f>
        <v>8</v>
      </c>
      <c r="AD3" s="49">
        <f t="shared" ref="AD3:AD66" si="6">IF($AC3=0, NA(), Y3/$AC3*100)</f>
        <v>75</v>
      </c>
      <c r="AE3" s="49">
        <f t="shared" ref="AE3:AE66" si="7">IF($AC3=0, NA(), Z3/$AC3*100)</f>
        <v>87.5</v>
      </c>
      <c r="AF3" s="49">
        <f t="shared" ref="AF3:AF66" si="8">IF($AC3=0, NA(), AA3/$AC3*100)</f>
        <v>12.5</v>
      </c>
      <c r="AG3" s="49">
        <f t="shared" ref="AG3:AG66" si="9">IF($AC3=0, NA(), AB3/$AC3*100)</f>
        <v>25</v>
      </c>
    </row>
    <row r="4" spans="1:33" x14ac:dyDescent="0.35">
      <c r="A4" t="s">
        <v>153</v>
      </c>
      <c r="B4" t="s">
        <v>13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143</v>
      </c>
      <c r="L4">
        <v>210</v>
      </c>
      <c r="M4">
        <v>10</v>
      </c>
      <c r="N4">
        <v>18</v>
      </c>
      <c r="O4" s="60">
        <f t="shared" si="0"/>
        <v>44.117647058823529</v>
      </c>
      <c r="P4" s="60">
        <f t="shared" si="1"/>
        <v>17.291414752116083</v>
      </c>
      <c r="Q4" s="49">
        <f>M4/SUM(M2:M7)*100</f>
        <v>38.759689922480618</v>
      </c>
      <c r="R4" s="49">
        <f>SUM(K4:L4)/SUM(K2:L7)*100</f>
        <v>27.09132770529547</v>
      </c>
      <c r="S4" s="61">
        <f>X4/SUM(X2:X7)*100</f>
        <v>11.286421838053332</v>
      </c>
      <c r="T4" s="44">
        <f>ROUND(S4/100*SUM(K2:L7), 0)</f>
        <v>147</v>
      </c>
      <c r="U4">
        <f>SUM(T2:T7)</f>
        <v>1303</v>
      </c>
      <c r="V4">
        <v>476</v>
      </c>
      <c r="W4" s="49">
        <f t="shared" si="2"/>
        <v>2.58</v>
      </c>
      <c r="X4" s="69">
        <f t="shared" si="3"/>
        <v>69.895625479662314</v>
      </c>
      <c r="Y4">
        <f>SUMIFS(genetics!$I$2:$I$992,genetics!$A$2:$A$992,prop_eggsgrav!$A4,genetics!$C$2:$C$992,prop_eggsgrav!$B4)</f>
        <v>5</v>
      </c>
      <c r="Z4">
        <f>SUMIFS(genetics!$J$2:$J$992,genetics!$A$2:$A$992,prop_eggsgrav!$A4,genetics!$C$2:$C$992,prop_eggsgrav!$B4)</f>
        <v>6</v>
      </c>
      <c r="AA4">
        <f>SUMIFS(genetics!$K$2:$K$992,genetics!$A$2:$A$992,prop_eggsgrav!$A4,genetics!$C$2:$C$992,prop_eggsgrav!$B4)</f>
        <v>4</v>
      </c>
      <c r="AB4">
        <f>SUMIFS(genetics!$L$2:$L$992,genetics!$A$2:$A$992,prop_eggsgrav!$A4,genetics!$C$2:$C$992,prop_eggsgrav!$B4)</f>
        <v>5</v>
      </c>
      <c r="AC4">
        <f t="shared" si="5"/>
        <v>10</v>
      </c>
      <c r="AD4" s="49">
        <f t="shared" si="6"/>
        <v>50</v>
      </c>
      <c r="AE4" s="49">
        <f t="shared" si="7"/>
        <v>60</v>
      </c>
      <c r="AF4" s="49">
        <f t="shared" si="8"/>
        <v>40</v>
      </c>
      <c r="AG4" s="49">
        <f t="shared" si="9"/>
        <v>50</v>
      </c>
    </row>
    <row r="5" spans="1:33" x14ac:dyDescent="0.35">
      <c r="A5" t="s">
        <v>153</v>
      </c>
      <c r="B5" t="s">
        <v>14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80</v>
      </c>
      <c r="L5">
        <v>3</v>
      </c>
      <c r="M5">
        <v>1.4</v>
      </c>
      <c r="N5">
        <v>18</v>
      </c>
      <c r="O5" s="60">
        <f t="shared" si="0"/>
        <v>0.63025210084033612</v>
      </c>
      <c r="P5" s="60">
        <f t="shared" si="1"/>
        <v>9.6735187424425639</v>
      </c>
      <c r="Q5" s="49">
        <f>M5/SUM(M2:M7)*100</f>
        <v>5.4263565891472858</v>
      </c>
      <c r="R5" s="49">
        <f>SUM(K5:L5)/SUM(K2:L7)*100</f>
        <v>6.3699155794320799</v>
      </c>
      <c r="S5" s="61">
        <f>X5/SUM(X2:X7)*100</f>
        <v>18.955342220931339</v>
      </c>
      <c r="T5" s="44">
        <f>ROUND(S5/100*SUM(K2:L7), 0)</f>
        <v>247</v>
      </c>
      <c r="U5">
        <f>SUM(T2:T7)</f>
        <v>1303</v>
      </c>
      <c r="V5">
        <v>476</v>
      </c>
      <c r="W5" s="49">
        <f t="shared" si="2"/>
        <v>18.428571428571431</v>
      </c>
      <c r="X5" s="69">
        <f t="shared" si="3"/>
        <v>117.38844424953406</v>
      </c>
      <c r="Y5">
        <f>SUMIFS(genetics!$I$2:$I$992,genetics!$A$2:$A$992,prop_eggsgrav!$A5,genetics!$C$2:$C$992,prop_eggsgrav!$B5)</f>
        <v>4</v>
      </c>
      <c r="Z5">
        <f>SUMIFS(genetics!$J$2:$J$992,genetics!$A$2:$A$992,prop_eggsgrav!$A5,genetics!$C$2:$C$992,prop_eggsgrav!$B5)</f>
        <v>5</v>
      </c>
      <c r="AA5">
        <f>SUMIFS(genetics!$K$2:$K$992,genetics!$A$2:$A$992,prop_eggsgrav!$A5,genetics!$C$2:$C$992,prop_eggsgrav!$B5)</f>
        <v>3</v>
      </c>
      <c r="AB5">
        <f>SUMIFS(genetics!$L$2:$L$992,genetics!$A$2:$A$992,prop_eggsgrav!$A5,genetics!$C$2:$C$992,prop_eggsgrav!$B5)</f>
        <v>4</v>
      </c>
      <c r="AC5">
        <f t="shared" si="5"/>
        <v>8</v>
      </c>
      <c r="AD5" s="49">
        <f t="shared" si="6"/>
        <v>50</v>
      </c>
      <c r="AE5" s="49">
        <f t="shared" si="7"/>
        <v>62.5</v>
      </c>
      <c r="AF5" s="49">
        <f t="shared" si="8"/>
        <v>37.5</v>
      </c>
      <c r="AG5" s="49">
        <f t="shared" si="9"/>
        <v>50</v>
      </c>
    </row>
    <row r="6" spans="1:33" x14ac:dyDescent="0.35">
      <c r="A6" t="s">
        <v>153</v>
      </c>
      <c r="B6" t="s">
        <v>15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331</v>
      </c>
      <c r="L6">
        <v>209</v>
      </c>
      <c r="M6">
        <v>4</v>
      </c>
      <c r="N6">
        <v>18</v>
      </c>
      <c r="O6" s="60">
        <f t="shared" si="0"/>
        <v>43.907563025210081</v>
      </c>
      <c r="P6" s="60">
        <f t="shared" si="1"/>
        <v>40.024183796856107</v>
      </c>
      <c r="Q6" s="49">
        <f>M6/SUM(M2:M7)*100</f>
        <v>15.503875968992247</v>
      </c>
      <c r="R6" s="49">
        <f>SUM(K6:L6)/SUM(K2:L7)*100</f>
        <v>41.442824251726783</v>
      </c>
      <c r="S6" s="61">
        <f>X6/SUM(X2:X7)*100</f>
        <v>43.163369635614728</v>
      </c>
      <c r="T6" s="44">
        <f>ROUND(S6/100*SUM(K2:L7), 0)</f>
        <v>562</v>
      </c>
      <c r="U6">
        <f>SUM(T2:T7)</f>
        <v>1303</v>
      </c>
      <c r="V6">
        <v>476</v>
      </c>
      <c r="W6" s="49">
        <f t="shared" si="2"/>
        <v>6.45</v>
      </c>
      <c r="X6" s="69">
        <f t="shared" si="3"/>
        <v>267.30621642363775</v>
      </c>
      <c r="Y6">
        <f>SUMIFS(genetics!$I$2:$I$992,genetics!$A$2:$A$992,prop_eggsgrav!$A6,genetics!$C$2:$C$992,prop_eggsgrav!$B6)</f>
        <v>0</v>
      </c>
      <c r="Z6">
        <f>SUMIFS(genetics!$J$2:$J$992,genetics!$A$2:$A$992,prop_eggsgrav!$A6,genetics!$C$2:$C$992,prop_eggsgrav!$B6)</f>
        <v>0</v>
      </c>
      <c r="AA6">
        <f>SUMIFS(genetics!$K$2:$K$992,genetics!$A$2:$A$992,prop_eggsgrav!$A6,genetics!$C$2:$C$992,prop_eggsgrav!$B6)</f>
        <v>0</v>
      </c>
      <c r="AB6">
        <f>SUMIFS(genetics!$L$2:$L$992,genetics!$A$2:$A$992,prop_eggsgrav!$A6,genetics!$C$2:$C$992,prop_eggsgrav!$B6)</f>
        <v>0</v>
      </c>
      <c r="AC6">
        <f t="shared" si="5"/>
        <v>0</v>
      </c>
      <c r="AD6" s="49" t="e">
        <f t="shared" si="6"/>
        <v>#N/A</v>
      </c>
      <c r="AE6" s="49" t="e">
        <f t="shared" si="7"/>
        <v>#N/A</v>
      </c>
      <c r="AF6" s="49" t="e">
        <f t="shared" si="8"/>
        <v>#N/A</v>
      </c>
      <c r="AG6" s="49" t="e">
        <f t="shared" si="9"/>
        <v>#N/A</v>
      </c>
    </row>
    <row r="7" spans="1:33" x14ac:dyDescent="0.35">
      <c r="A7" t="s">
        <v>153</v>
      </c>
      <c r="B7" t="s">
        <v>16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H7" s="13">
        <v>0</v>
      </c>
      <c r="I7" s="13">
        <v>1</v>
      </c>
      <c r="J7" s="13">
        <v>1</v>
      </c>
      <c r="K7">
        <v>154</v>
      </c>
      <c r="L7">
        <v>53</v>
      </c>
      <c r="M7">
        <v>4.5</v>
      </c>
      <c r="N7">
        <v>18</v>
      </c>
      <c r="O7" s="60">
        <f t="shared" si="0"/>
        <v>11.134453781512606</v>
      </c>
      <c r="P7" s="60">
        <f t="shared" si="1"/>
        <v>18.621523579201934</v>
      </c>
      <c r="Q7" s="49">
        <f>M7/SUM(M2:M7)*100</f>
        <v>17.441860465116278</v>
      </c>
      <c r="R7" s="49">
        <f>SUM(K7:L7)/SUM(K2:L7)*100</f>
        <v>15.886415963161934</v>
      </c>
      <c r="S7" s="61">
        <f>X7/SUM(X2:X7)*100</f>
        <v>14.707518542505763</v>
      </c>
      <c r="T7" s="44">
        <f>ROUND(S7/100*SUM(K2:L7), 0)</f>
        <v>192</v>
      </c>
      <c r="U7">
        <f>SUM(T2:T7)</f>
        <v>1303</v>
      </c>
      <c r="V7">
        <v>476</v>
      </c>
      <c r="W7" s="49">
        <f t="shared" si="2"/>
        <v>5.7333333333333343</v>
      </c>
      <c r="X7" s="69">
        <f t="shared" si="3"/>
        <v>91.082118188795107</v>
      </c>
      <c r="Y7">
        <f>SUMIFS(genetics!$I$2:$I$992,genetics!$A$2:$A$992,prop_eggsgrav!$A7,genetics!$C$2:$C$992,prop_eggsgrav!$B7)</f>
        <v>0</v>
      </c>
      <c r="Z7">
        <f>SUMIFS(genetics!$J$2:$J$992,genetics!$A$2:$A$992,prop_eggsgrav!$A7,genetics!$C$2:$C$992,prop_eggsgrav!$B7)</f>
        <v>0</v>
      </c>
      <c r="AA7">
        <f>SUMIFS(genetics!$K$2:$K$992,genetics!$A$2:$A$992,prop_eggsgrav!$A7,genetics!$C$2:$C$992,prop_eggsgrav!$B7)</f>
        <v>0</v>
      </c>
      <c r="AB7">
        <f>SUMIFS(genetics!$L$2:$L$992,genetics!$A$2:$A$992,prop_eggsgrav!$A7,genetics!$C$2:$C$992,prop_eggsgrav!$B7)</f>
        <v>0</v>
      </c>
      <c r="AC7">
        <f t="shared" si="5"/>
        <v>0</v>
      </c>
      <c r="AD7" s="49" t="e">
        <f t="shared" si="6"/>
        <v>#N/A</v>
      </c>
      <c r="AE7" s="49" t="e">
        <f t="shared" si="7"/>
        <v>#N/A</v>
      </c>
      <c r="AF7" s="49" t="e">
        <f t="shared" si="8"/>
        <v>#N/A</v>
      </c>
      <c r="AG7" s="49" t="e">
        <f t="shared" si="9"/>
        <v>#N/A</v>
      </c>
    </row>
    <row r="8" spans="1:33" x14ac:dyDescent="0.35">
      <c r="A8" t="s">
        <v>113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15</v>
      </c>
      <c r="L8">
        <v>3</v>
      </c>
      <c r="M8">
        <v>1.05</v>
      </c>
      <c r="N8">
        <v>10.199999999999999</v>
      </c>
      <c r="O8" s="60">
        <f t="shared" ref="O8:O13" si="10">$L8/SUM($L$8:$L$13)*100</f>
        <v>2.0408163265306123</v>
      </c>
      <c r="P8" s="60">
        <f t="shared" ref="P8:P13" si="11">$K8/SUM($K$8:$K$13)*100</f>
        <v>3.0864197530864197</v>
      </c>
      <c r="Q8" s="49">
        <f>M8/SUM(M8:M13)*100</f>
        <v>9.1703056768558948</v>
      </c>
      <c r="R8" s="49">
        <f>SUM(K8:L8)/SUM(K8:L13)*100</f>
        <v>2.8436018957345972</v>
      </c>
      <c r="S8" s="61">
        <f>X8/SUM(X8:X13)*100</f>
        <v>6.3611492092458279</v>
      </c>
      <c r="T8" s="44">
        <f>ROUND(S8/100*SUM(K8:L13), 0)</f>
        <v>40</v>
      </c>
      <c r="U8">
        <f>SUM(T8:T13)</f>
        <v>633</v>
      </c>
      <c r="V8">
        <v>147</v>
      </c>
      <c r="W8" s="49">
        <f t="shared" si="2"/>
        <v>10.904761904761905</v>
      </c>
      <c r="X8" s="69">
        <f t="shared" si="3"/>
        <v>31.008801624915371</v>
      </c>
      <c r="Y8">
        <f>SUMIFS(genetics!$I$2:$I$992,genetics!$A$2:$A$992,prop_eggsgrav!$A8,genetics!$C$2:$C$992,prop_eggsgrav!$B8)</f>
        <v>0</v>
      </c>
      <c r="Z8">
        <f>SUMIFS(genetics!$J$2:$J$992,genetics!$A$2:$A$992,prop_eggsgrav!$A8,genetics!$C$2:$C$992,prop_eggsgrav!$B8)</f>
        <v>0</v>
      </c>
      <c r="AA8">
        <f>SUMIFS(genetics!$K$2:$K$992,genetics!$A$2:$A$992,prop_eggsgrav!$A8,genetics!$C$2:$C$992,prop_eggsgrav!$B8)</f>
        <v>10</v>
      </c>
      <c r="AB8">
        <f>SUMIFS(genetics!$L$2:$L$992,genetics!$A$2:$A$992,prop_eggsgrav!$A8,genetics!$C$2:$C$992,prop_eggsgrav!$B8)</f>
        <v>10</v>
      </c>
      <c r="AC8">
        <f t="shared" si="5"/>
        <v>10</v>
      </c>
      <c r="AD8" s="49">
        <f t="shared" si="6"/>
        <v>0</v>
      </c>
      <c r="AE8" s="49">
        <f t="shared" si="7"/>
        <v>0</v>
      </c>
      <c r="AF8" s="49">
        <f t="shared" si="8"/>
        <v>100</v>
      </c>
      <c r="AG8" s="49">
        <f t="shared" si="9"/>
        <v>100</v>
      </c>
    </row>
    <row r="9" spans="1:33" x14ac:dyDescent="0.35">
      <c r="A9" t="s">
        <v>113</v>
      </c>
      <c r="B9" t="s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10.199999999999999</v>
      </c>
      <c r="O9" s="60">
        <f t="shared" si="10"/>
        <v>0.68027210884353739</v>
      </c>
      <c r="P9" s="60">
        <f t="shared" si="11"/>
        <v>0.20576131687242799</v>
      </c>
      <c r="Q9" s="49">
        <f>M9/SUM(M8:M13)*100</f>
        <v>8.7336244541484707</v>
      </c>
      <c r="R9" s="49">
        <f>SUM(K9:L9)/SUM(K8:L13)*100</f>
        <v>0.31595576619273302</v>
      </c>
      <c r="S9" s="61">
        <f>X9/SUM(X8:X13)*100</f>
        <v>0.7421340744120134</v>
      </c>
      <c r="T9" s="44">
        <f>ROUND(S9/100*SUM(K8:L13), 0)</f>
        <v>5</v>
      </c>
      <c r="U9">
        <f>SUM(T8:T13)</f>
        <v>633</v>
      </c>
      <c r="V9">
        <v>147</v>
      </c>
      <c r="W9" s="49">
        <f t="shared" si="2"/>
        <v>11.450000000000001</v>
      </c>
      <c r="X9" s="69">
        <f t="shared" si="3"/>
        <v>3.6176935229067935</v>
      </c>
      <c r="Y9">
        <f>SUMIFS(genetics!$I$2:$I$992,genetics!$A$2:$A$992,prop_eggsgrav!$A9,genetics!$C$2:$C$992,prop_eggsgrav!$B9)</f>
        <v>0</v>
      </c>
      <c r="Z9">
        <f>SUMIFS(genetics!$J$2:$J$992,genetics!$A$2:$A$992,prop_eggsgrav!$A9,genetics!$C$2:$C$992,prop_eggsgrav!$B9)</f>
        <v>0</v>
      </c>
      <c r="AA9">
        <f>SUMIFS(genetics!$K$2:$K$992,genetics!$A$2:$A$992,prop_eggsgrav!$A9,genetics!$C$2:$C$992,prop_eggsgrav!$B9)</f>
        <v>1</v>
      </c>
      <c r="AB9">
        <f>SUMIFS(genetics!$L$2:$L$992,genetics!$A$2:$A$992,prop_eggsgrav!$A9,genetics!$C$2:$C$992,prop_eggsgrav!$B9)</f>
        <v>1</v>
      </c>
      <c r="AC9">
        <f t="shared" si="5"/>
        <v>1</v>
      </c>
      <c r="AD9" s="49">
        <f t="shared" si="6"/>
        <v>0</v>
      </c>
      <c r="AE9" s="49">
        <f t="shared" si="7"/>
        <v>0</v>
      </c>
      <c r="AF9" s="49">
        <f t="shared" si="8"/>
        <v>100</v>
      </c>
      <c r="AG9" s="49">
        <f t="shared" si="9"/>
        <v>100</v>
      </c>
    </row>
    <row r="10" spans="1:33" x14ac:dyDescent="0.35">
      <c r="A10" t="s">
        <v>113</v>
      </c>
      <c r="B10" t="s">
        <v>13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46</v>
      </c>
      <c r="L10">
        <v>27</v>
      </c>
      <c r="M10">
        <v>2.6</v>
      </c>
      <c r="N10">
        <v>10.199999999999999</v>
      </c>
      <c r="O10" s="60">
        <f t="shared" si="10"/>
        <v>18.367346938775512</v>
      </c>
      <c r="P10" s="60">
        <f t="shared" si="11"/>
        <v>9.4650205761316872</v>
      </c>
      <c r="Q10" s="49">
        <f>M10/SUM(M8:M13)*100</f>
        <v>22.707423580786024</v>
      </c>
      <c r="R10" s="49">
        <f>SUM(K10:L10)/SUM(K8:L13)*100</f>
        <v>11.532385466034755</v>
      </c>
      <c r="S10" s="61">
        <f>X10/SUM(X8:X13)*100</f>
        <v>10.418420660014803</v>
      </c>
      <c r="T10" s="44">
        <f>ROUND(S10/100*SUM(K8:L13), 0)</f>
        <v>66</v>
      </c>
      <c r="U10">
        <f>SUM(T8:T13)</f>
        <v>633</v>
      </c>
      <c r="V10">
        <v>147</v>
      </c>
      <c r="W10" s="49">
        <f t="shared" si="2"/>
        <v>4.4038461538461542</v>
      </c>
      <c r="X10" s="69">
        <f t="shared" si="3"/>
        <v>50.786851379268448</v>
      </c>
      <c r="Y10">
        <f>SUMIFS(genetics!$I$2:$I$992,genetics!$A$2:$A$992,prop_eggsgrav!$A10,genetics!$C$2:$C$992,prop_eggsgrav!$B10)</f>
        <v>0</v>
      </c>
      <c r="Z10">
        <f>SUMIFS(genetics!$J$2:$J$992,genetics!$A$2:$A$992,prop_eggsgrav!$A10,genetics!$C$2:$C$992,prop_eggsgrav!$B10)</f>
        <v>6</v>
      </c>
      <c r="AA10">
        <f>SUMIFS(genetics!$K$2:$K$992,genetics!$A$2:$A$992,prop_eggsgrav!$A10,genetics!$C$2:$C$992,prop_eggsgrav!$B10)</f>
        <v>4</v>
      </c>
      <c r="AB10">
        <f>SUMIFS(genetics!$L$2:$L$992,genetics!$A$2:$A$992,prop_eggsgrav!$A10,genetics!$C$2:$C$992,prop_eggsgrav!$B10)</f>
        <v>10</v>
      </c>
      <c r="AC10">
        <f t="shared" si="5"/>
        <v>10</v>
      </c>
      <c r="AD10" s="49">
        <f t="shared" si="6"/>
        <v>0</v>
      </c>
      <c r="AE10" s="49">
        <f t="shared" si="7"/>
        <v>60</v>
      </c>
      <c r="AF10" s="49">
        <f t="shared" si="8"/>
        <v>40</v>
      </c>
      <c r="AG10" s="49">
        <f t="shared" si="9"/>
        <v>100</v>
      </c>
    </row>
    <row r="11" spans="1:33" x14ac:dyDescent="0.35">
      <c r="A11" t="s">
        <v>113</v>
      </c>
      <c r="B11" t="s">
        <v>14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41</v>
      </c>
      <c r="L11">
        <v>9</v>
      </c>
      <c r="M11">
        <v>1.7</v>
      </c>
      <c r="N11">
        <v>10.199999999999999</v>
      </c>
      <c r="O11" s="60">
        <f t="shared" si="10"/>
        <v>6.1224489795918364</v>
      </c>
      <c r="P11" s="60">
        <f t="shared" si="11"/>
        <v>8.4362139917695487</v>
      </c>
      <c r="Q11" s="49">
        <f>M11/SUM(M8:M13)*100</f>
        <v>14.8471615720524</v>
      </c>
      <c r="R11" s="49">
        <f>SUM(K11:L11)/SUM(K8:L13)*100</f>
        <v>7.8988941548183256</v>
      </c>
      <c r="S11" s="61">
        <f>X11/SUM(X8:X13)*100</f>
        <v>10.913736388411962</v>
      </c>
      <c r="T11" s="44">
        <f>ROUND(S11/100*SUM(K8:L13), 0)</f>
        <v>69</v>
      </c>
      <c r="U11">
        <f>SUM(T8:T13)</f>
        <v>633</v>
      </c>
      <c r="V11">
        <v>147</v>
      </c>
      <c r="W11" s="49">
        <f t="shared" si="2"/>
        <v>6.7352941176470598</v>
      </c>
      <c r="X11" s="69">
        <f t="shared" si="3"/>
        <v>53.201375336864615</v>
      </c>
      <c r="Y11">
        <f>SUMIFS(genetics!$I$2:$I$992,genetics!$A$2:$A$992,prop_eggsgrav!$A11,genetics!$C$2:$C$992,prop_eggsgrav!$B11)</f>
        <v>1</v>
      </c>
      <c r="Z11">
        <f>SUMIFS(genetics!$J$2:$J$992,genetics!$A$2:$A$992,prop_eggsgrav!$A11,genetics!$C$2:$C$992,prop_eggsgrav!$B11)</f>
        <v>3</v>
      </c>
      <c r="AA11">
        <f>SUMIFS(genetics!$K$2:$K$992,genetics!$A$2:$A$992,prop_eggsgrav!$A11,genetics!$C$2:$C$992,prop_eggsgrav!$B11)</f>
        <v>7</v>
      </c>
      <c r="AB11">
        <f>SUMIFS(genetics!$L$2:$L$992,genetics!$A$2:$A$992,prop_eggsgrav!$A11,genetics!$C$2:$C$992,prop_eggsgrav!$B11)</f>
        <v>9</v>
      </c>
      <c r="AC11">
        <f t="shared" si="5"/>
        <v>10</v>
      </c>
      <c r="AD11" s="49">
        <f t="shared" si="6"/>
        <v>10</v>
      </c>
      <c r="AE11" s="49">
        <f t="shared" si="7"/>
        <v>30</v>
      </c>
      <c r="AF11" s="49">
        <f t="shared" si="8"/>
        <v>70</v>
      </c>
      <c r="AG11" s="49">
        <f t="shared" si="9"/>
        <v>90</v>
      </c>
    </row>
    <row r="12" spans="1:33" x14ac:dyDescent="0.35">
      <c r="A12" t="s">
        <v>113</v>
      </c>
      <c r="B12" t="s">
        <v>15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239</v>
      </c>
      <c r="L12">
        <v>47</v>
      </c>
      <c r="M12">
        <v>2.5</v>
      </c>
      <c r="N12">
        <v>10.199999999999999</v>
      </c>
      <c r="O12" s="60">
        <f t="shared" si="10"/>
        <v>31.972789115646261</v>
      </c>
      <c r="P12" s="60">
        <f t="shared" si="11"/>
        <v>49.176954732510289</v>
      </c>
      <c r="Q12" s="49">
        <f>M12/SUM(M8:M13)*100</f>
        <v>21.834061135371176</v>
      </c>
      <c r="R12" s="49">
        <f>SUM(K12:L12)/SUM(K8:L13)*100</f>
        <v>45.181674565560819</v>
      </c>
      <c r="S12" s="61">
        <f>X12/SUM(X8:X13)*100</f>
        <v>42.45006905636717</v>
      </c>
      <c r="T12" s="44">
        <f>ROUND(S12/100*SUM(K8:L13), 0)</f>
        <v>269</v>
      </c>
      <c r="U12">
        <f>SUM(T8:T13)</f>
        <v>633</v>
      </c>
      <c r="V12">
        <v>147</v>
      </c>
      <c r="W12" s="49">
        <f t="shared" si="2"/>
        <v>4.580000000000001</v>
      </c>
      <c r="X12" s="69">
        <f t="shared" si="3"/>
        <v>206.9320695102686</v>
      </c>
      <c r="Y12">
        <f>SUMIFS(genetics!$I$2:$I$992,genetics!$A$2:$A$992,prop_eggsgrav!$A12,genetics!$C$2:$C$992,prop_eggsgrav!$B12)</f>
        <v>0</v>
      </c>
      <c r="Z12">
        <f>SUMIFS(genetics!$J$2:$J$992,genetics!$A$2:$A$992,prop_eggsgrav!$A12,genetics!$C$2:$C$992,prop_eggsgrav!$B12)</f>
        <v>2</v>
      </c>
      <c r="AA12">
        <f>SUMIFS(genetics!$K$2:$K$992,genetics!$A$2:$A$992,prop_eggsgrav!$A12,genetics!$C$2:$C$992,prop_eggsgrav!$B12)</f>
        <v>8</v>
      </c>
      <c r="AB12">
        <f>SUMIFS(genetics!$L$2:$L$992,genetics!$A$2:$A$992,prop_eggsgrav!$A12,genetics!$C$2:$C$992,prop_eggsgrav!$B12)</f>
        <v>10</v>
      </c>
      <c r="AC12">
        <f t="shared" si="5"/>
        <v>10</v>
      </c>
      <c r="AD12" s="49">
        <f t="shared" si="6"/>
        <v>0</v>
      </c>
      <c r="AE12" s="49">
        <f t="shared" si="7"/>
        <v>20</v>
      </c>
      <c r="AF12" s="49">
        <f t="shared" si="8"/>
        <v>80</v>
      </c>
      <c r="AG12" s="49">
        <f t="shared" si="9"/>
        <v>100</v>
      </c>
    </row>
    <row r="13" spans="1:33" x14ac:dyDescent="0.35">
      <c r="A13" t="s">
        <v>113</v>
      </c>
      <c r="B13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1</v>
      </c>
      <c r="H13" s="13">
        <v>0</v>
      </c>
      <c r="I13" s="13">
        <v>1</v>
      </c>
      <c r="J13" s="13">
        <v>1</v>
      </c>
      <c r="K13">
        <v>144</v>
      </c>
      <c r="L13">
        <v>60</v>
      </c>
      <c r="M13">
        <v>2.6</v>
      </c>
      <c r="N13">
        <v>10.199999999999999</v>
      </c>
      <c r="O13" s="60">
        <f t="shared" si="10"/>
        <v>40.816326530612244</v>
      </c>
      <c r="P13" s="60">
        <f t="shared" si="11"/>
        <v>29.629629629629626</v>
      </c>
      <c r="Q13" s="49">
        <f>M13/SUM(M8:M13)*100</f>
        <v>22.707423580786024</v>
      </c>
      <c r="R13" s="49">
        <f>SUM(K13:L13)/SUM(K8:L13)*100</f>
        <v>32.227488151658768</v>
      </c>
      <c r="S13" s="61">
        <f>X13/SUM(X8:X13)*100</f>
        <v>29.114490611548216</v>
      </c>
      <c r="T13" s="44">
        <f>ROUND(S13/100*SUM(K8:L13), 0)</f>
        <v>184</v>
      </c>
      <c r="U13">
        <f>SUM(T8:T13)</f>
        <v>633</v>
      </c>
      <c r="V13">
        <v>147</v>
      </c>
      <c r="W13" s="49">
        <f t="shared" si="2"/>
        <v>4.4038461538461542</v>
      </c>
      <c r="X13" s="69">
        <f t="shared" si="3"/>
        <v>141.92489974480497</v>
      </c>
      <c r="Y13">
        <f>SUMIFS(genetics!$I$2:$I$992,genetics!$A$2:$A$992,prop_eggsgrav!$A13,genetics!$C$2:$C$992,prop_eggsgrav!$B13)</f>
        <v>0</v>
      </c>
      <c r="Z13">
        <f>SUMIFS(genetics!$J$2:$J$992,genetics!$A$2:$A$992,prop_eggsgrav!$A13,genetics!$C$2:$C$992,prop_eggsgrav!$B13)</f>
        <v>4</v>
      </c>
      <c r="AA13">
        <f>SUMIFS(genetics!$K$2:$K$992,genetics!$A$2:$A$992,prop_eggsgrav!$A13,genetics!$C$2:$C$992,prop_eggsgrav!$B13)</f>
        <v>6</v>
      </c>
      <c r="AB13">
        <f>SUMIFS(genetics!$L$2:$L$992,genetics!$A$2:$A$992,prop_eggsgrav!$A13,genetics!$C$2:$C$992,prop_eggsgrav!$B13)</f>
        <v>10</v>
      </c>
      <c r="AC13">
        <f t="shared" si="5"/>
        <v>10</v>
      </c>
      <c r="AD13" s="49">
        <f t="shared" si="6"/>
        <v>0</v>
      </c>
      <c r="AE13" s="49">
        <f t="shared" si="7"/>
        <v>40</v>
      </c>
      <c r="AF13" s="49">
        <f t="shared" si="8"/>
        <v>60</v>
      </c>
      <c r="AG13" s="49">
        <f t="shared" si="9"/>
        <v>100</v>
      </c>
    </row>
    <row r="14" spans="1:33" x14ac:dyDescent="0.35">
      <c r="A14" t="s">
        <v>134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34</v>
      </c>
      <c r="L14">
        <v>14</v>
      </c>
      <c r="M14">
        <v>1.9</v>
      </c>
      <c r="N14">
        <v>18.5</v>
      </c>
      <c r="O14" s="60">
        <f t="shared" ref="O14:O19" si="12">$L14/SUM($L$14:$L$19)*100</f>
        <v>5.7142857142857144</v>
      </c>
      <c r="P14" s="60">
        <f t="shared" ref="P14:P19" si="13">$K14/SUM($K$14:$K$19)*100</f>
        <v>5.5194805194805197</v>
      </c>
      <c r="Q14" s="49">
        <f>M14/SUM(M14:M19)*100</f>
        <v>17.117117117117118</v>
      </c>
      <c r="R14" s="49">
        <f>SUM(K14:L14)/SUM(K14:L19)*100</f>
        <v>5.5749128919860631</v>
      </c>
      <c r="S14" s="61">
        <f t="shared" ref="S14:S20" si="14">X14/SUM(X14:X19)*100</f>
        <v>4.2593307019571371</v>
      </c>
      <c r="T14" s="44">
        <f t="shared" ref="T14:T20" si="15">ROUND(S14/100*SUM(K14:L19), 0)</f>
        <v>37</v>
      </c>
      <c r="U14">
        <f>SUM(T14:T19)</f>
        <v>952</v>
      </c>
      <c r="V14">
        <v>245</v>
      </c>
      <c r="W14" s="49">
        <f t="shared" si="2"/>
        <v>5.8421052631578947</v>
      </c>
      <c r="X14" s="69">
        <f t="shared" si="3"/>
        <v>32.569227947918577</v>
      </c>
      <c r="Y14">
        <f>SUMIFS(genetics!$I$2:$I$992,genetics!$A$2:$A$992,prop_eggsgrav!$A14,genetics!$C$2:$C$992,prop_eggsgrav!$B14)</f>
        <v>1</v>
      </c>
      <c r="Z14">
        <f>SUMIFS(genetics!$J$2:$J$992,genetics!$A$2:$A$992,prop_eggsgrav!$A14,genetics!$C$2:$C$992,prop_eggsgrav!$B14)</f>
        <v>2</v>
      </c>
      <c r="AA14">
        <f>SUMIFS(genetics!$K$2:$K$992,genetics!$A$2:$A$992,prop_eggsgrav!$A14,genetics!$C$2:$C$992,prop_eggsgrav!$B14)</f>
        <v>8</v>
      </c>
      <c r="AB14">
        <f>SUMIFS(genetics!$L$2:$L$992,genetics!$A$2:$A$992,prop_eggsgrav!$A14,genetics!$C$2:$C$992,prop_eggsgrav!$B14)</f>
        <v>9</v>
      </c>
      <c r="AC14">
        <f t="shared" si="5"/>
        <v>10</v>
      </c>
      <c r="AD14" s="49">
        <f t="shared" si="6"/>
        <v>10</v>
      </c>
      <c r="AE14" s="49">
        <f t="shared" si="7"/>
        <v>20</v>
      </c>
      <c r="AF14" s="49">
        <f t="shared" si="8"/>
        <v>80</v>
      </c>
      <c r="AG14" s="49">
        <f t="shared" si="9"/>
        <v>90</v>
      </c>
    </row>
    <row r="15" spans="1:33" x14ac:dyDescent="0.35">
      <c r="A15" t="s">
        <v>134</v>
      </c>
      <c r="B15" t="s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37</v>
      </c>
      <c r="L15">
        <v>15</v>
      </c>
      <c r="M15">
        <v>1.6</v>
      </c>
      <c r="N15">
        <v>18.5</v>
      </c>
      <c r="O15" s="60">
        <f t="shared" si="12"/>
        <v>6.1224489795918364</v>
      </c>
      <c r="P15" s="60">
        <f t="shared" si="13"/>
        <v>6.0064935064935066</v>
      </c>
      <c r="Q15" s="49">
        <f>M15/SUM(M14:M19)*100</f>
        <v>14.414414414414415</v>
      </c>
      <c r="R15" s="49">
        <f>SUM(K15:L15)/SUM(K14:L19)*100</f>
        <v>6.0394889663182347</v>
      </c>
      <c r="S15" s="61">
        <f>X15/SUM(X14:X19)*100</f>
        <v>5.4794514759552753</v>
      </c>
      <c r="T15" s="44">
        <f t="shared" si="15"/>
        <v>45</v>
      </c>
      <c r="U15">
        <f>SUM(T14:T19)</f>
        <v>952</v>
      </c>
      <c r="V15">
        <v>245</v>
      </c>
      <c r="W15" s="49">
        <f t="shared" si="2"/>
        <v>6.9375</v>
      </c>
      <c r="X15" s="69">
        <f t="shared" si="3"/>
        <v>41.89895470383275</v>
      </c>
      <c r="Y15">
        <f>SUMIFS(genetics!$I$2:$I$992,genetics!$A$2:$A$992,prop_eggsgrav!$A15,genetics!$C$2:$C$992,prop_eggsgrav!$B15)</f>
        <v>4</v>
      </c>
      <c r="Z15">
        <f>SUMIFS(genetics!$J$2:$J$992,genetics!$A$2:$A$992,prop_eggsgrav!$A15,genetics!$C$2:$C$992,prop_eggsgrav!$B15)</f>
        <v>4</v>
      </c>
      <c r="AA15">
        <f>SUMIFS(genetics!$K$2:$K$992,genetics!$A$2:$A$992,prop_eggsgrav!$A15,genetics!$C$2:$C$992,prop_eggsgrav!$B15)</f>
        <v>6</v>
      </c>
      <c r="AB15">
        <f>SUMIFS(genetics!$L$2:$L$992,genetics!$A$2:$A$992,prop_eggsgrav!$A15,genetics!$C$2:$C$992,prop_eggsgrav!$B15)</f>
        <v>6</v>
      </c>
      <c r="AC15">
        <f t="shared" si="5"/>
        <v>10</v>
      </c>
      <c r="AD15" s="49">
        <f t="shared" si="6"/>
        <v>40</v>
      </c>
      <c r="AE15" s="49">
        <f t="shared" si="7"/>
        <v>40</v>
      </c>
      <c r="AF15" s="49">
        <f t="shared" si="8"/>
        <v>60</v>
      </c>
      <c r="AG15" s="49">
        <f t="shared" si="9"/>
        <v>60</v>
      </c>
    </row>
    <row r="16" spans="1:33" x14ac:dyDescent="0.35">
      <c r="A16" t="s">
        <v>134</v>
      </c>
      <c r="B16" t="s">
        <v>13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84</v>
      </c>
      <c r="L16">
        <v>52</v>
      </c>
      <c r="M16">
        <v>2.1</v>
      </c>
      <c r="N16">
        <v>18.5</v>
      </c>
      <c r="O16" s="60">
        <f t="shared" si="12"/>
        <v>21.224489795918366</v>
      </c>
      <c r="P16" s="60">
        <f t="shared" si="13"/>
        <v>13.636363636363635</v>
      </c>
      <c r="Q16" s="49">
        <f>M16/SUM(M14:M19)*100</f>
        <v>18.918918918918919</v>
      </c>
      <c r="R16" s="49">
        <f>SUM(K16:L16)/SUM(K14:L19)*100</f>
        <v>15.795586527293844</v>
      </c>
      <c r="S16" s="61">
        <f>X16/SUM(X14:X19)*100</f>
        <v>10.918760450255201</v>
      </c>
      <c r="T16" s="44">
        <f t="shared" si="15"/>
        <v>84</v>
      </c>
      <c r="U16">
        <f>SUM(T14:T19)</f>
        <v>952</v>
      </c>
      <c r="V16">
        <v>245</v>
      </c>
      <c r="W16" s="49">
        <f t="shared" si="2"/>
        <v>5.2857142857142856</v>
      </c>
      <c r="X16" s="69">
        <f t="shared" si="3"/>
        <v>83.490957358553175</v>
      </c>
      <c r="Y16">
        <f>SUMIFS(genetics!$I$2:$I$992,genetics!$A$2:$A$992,prop_eggsgrav!$A16,genetics!$C$2:$C$992,prop_eggsgrav!$B16)</f>
        <v>3</v>
      </c>
      <c r="Z16">
        <f>SUMIFS(genetics!$J$2:$J$992,genetics!$A$2:$A$992,prop_eggsgrav!$A16,genetics!$C$2:$C$992,prop_eggsgrav!$B16)</f>
        <v>3</v>
      </c>
      <c r="AA16">
        <f>SUMIFS(genetics!$K$2:$K$992,genetics!$A$2:$A$992,prop_eggsgrav!$A16,genetics!$C$2:$C$992,prop_eggsgrav!$B16)</f>
        <v>7</v>
      </c>
      <c r="AB16">
        <f>SUMIFS(genetics!$L$2:$L$992,genetics!$A$2:$A$992,prop_eggsgrav!$A16,genetics!$C$2:$C$992,prop_eggsgrav!$B16)</f>
        <v>7</v>
      </c>
      <c r="AC16">
        <f t="shared" si="5"/>
        <v>10</v>
      </c>
      <c r="AD16" s="49">
        <f t="shared" si="6"/>
        <v>30</v>
      </c>
      <c r="AE16" s="49">
        <f t="shared" si="7"/>
        <v>30</v>
      </c>
      <c r="AF16" s="49">
        <f t="shared" si="8"/>
        <v>70</v>
      </c>
      <c r="AG16" s="49">
        <f t="shared" si="9"/>
        <v>70</v>
      </c>
    </row>
    <row r="17" spans="1:33" x14ac:dyDescent="0.35">
      <c r="A17" t="s">
        <v>134</v>
      </c>
      <c r="B17" t="s">
        <v>14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181</v>
      </c>
      <c r="L17">
        <v>14</v>
      </c>
      <c r="M17">
        <v>1.25</v>
      </c>
      <c r="N17">
        <v>18.5</v>
      </c>
      <c r="O17" s="60">
        <f t="shared" si="12"/>
        <v>5.7142857142857144</v>
      </c>
      <c r="P17" s="60">
        <f t="shared" si="13"/>
        <v>29.383116883116884</v>
      </c>
      <c r="Q17" s="49">
        <f>M17/SUM(M14:M19)*100</f>
        <v>11.261261261261261</v>
      </c>
      <c r="R17" s="49">
        <f>SUM(K17:L17)/SUM(K14:L19)*100</f>
        <v>22.648083623693381</v>
      </c>
      <c r="S17" s="61">
        <f>X17/SUM(X14:X19)*100</f>
        <v>26.301367084585319</v>
      </c>
      <c r="T17" s="44">
        <f t="shared" si="15"/>
        <v>259</v>
      </c>
      <c r="U17">
        <f>SUM(T14:T19)</f>
        <v>952</v>
      </c>
      <c r="V17">
        <v>245</v>
      </c>
      <c r="W17" s="49">
        <f t="shared" si="2"/>
        <v>8.879999999999999</v>
      </c>
      <c r="X17" s="69">
        <f t="shared" si="3"/>
        <v>201.11498257839719</v>
      </c>
      <c r="Y17">
        <f>SUMIFS(genetics!$I$2:$I$992,genetics!$A$2:$A$992,prop_eggsgrav!$A17,genetics!$C$2:$C$992,prop_eggsgrav!$B17)</f>
        <v>0</v>
      </c>
      <c r="Z17">
        <f>SUMIFS(genetics!$J$2:$J$992,genetics!$A$2:$A$992,prop_eggsgrav!$A17,genetics!$C$2:$C$992,prop_eggsgrav!$B17)</f>
        <v>0</v>
      </c>
      <c r="AA17">
        <f>SUMIFS(genetics!$K$2:$K$992,genetics!$A$2:$A$992,prop_eggsgrav!$A17,genetics!$C$2:$C$992,prop_eggsgrav!$B17)</f>
        <v>10</v>
      </c>
      <c r="AB17">
        <f>SUMIFS(genetics!$L$2:$L$992,genetics!$A$2:$A$992,prop_eggsgrav!$A17,genetics!$C$2:$C$992,prop_eggsgrav!$B17)</f>
        <v>10</v>
      </c>
      <c r="AC17">
        <f t="shared" si="5"/>
        <v>10</v>
      </c>
      <c r="AD17" s="49">
        <f t="shared" si="6"/>
        <v>0</v>
      </c>
      <c r="AE17" s="49">
        <f t="shared" si="7"/>
        <v>0</v>
      </c>
      <c r="AF17" s="49">
        <f t="shared" si="8"/>
        <v>100</v>
      </c>
      <c r="AG17" s="49">
        <f t="shared" si="9"/>
        <v>100</v>
      </c>
    </row>
    <row r="18" spans="1:33" x14ac:dyDescent="0.35">
      <c r="A18" t="s">
        <v>134</v>
      </c>
      <c r="B18" t="s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218</v>
      </c>
      <c r="L18">
        <v>149</v>
      </c>
      <c r="M18">
        <v>1.25</v>
      </c>
      <c r="N18">
        <v>18.5</v>
      </c>
      <c r="O18" s="60">
        <f t="shared" si="12"/>
        <v>60.816326530612244</v>
      </c>
      <c r="P18" s="60">
        <f t="shared" si="13"/>
        <v>35.38961038961039</v>
      </c>
      <c r="Q18" s="49">
        <f>M18/SUM(M14:M19)*100</f>
        <v>11.261261261261261</v>
      </c>
      <c r="R18" s="49">
        <f>SUM(K18:L18)/SUM(K14:L19)*100</f>
        <v>42.624854819976768</v>
      </c>
      <c r="S18" s="61">
        <f>X18/SUM(X14:X19)*100</f>
        <v>49.500521641245179</v>
      </c>
      <c r="T18" s="44">
        <f t="shared" si="15"/>
        <v>501</v>
      </c>
      <c r="U18">
        <f>SUM(T14:T19)</f>
        <v>952</v>
      </c>
      <c r="V18">
        <v>245</v>
      </c>
      <c r="W18" s="49">
        <f t="shared" si="2"/>
        <v>8.879999999999999</v>
      </c>
      <c r="X18" s="69">
        <f t="shared" si="3"/>
        <v>378.50871080139365</v>
      </c>
      <c r="Y18">
        <f>SUMIFS(genetics!$I$2:$I$992,genetics!$A$2:$A$992,prop_eggsgrav!$A18,genetics!$C$2:$C$992,prop_eggsgrav!$B18)</f>
        <v>0</v>
      </c>
      <c r="Z18">
        <f>SUMIFS(genetics!$J$2:$J$992,genetics!$A$2:$A$992,prop_eggsgrav!$A18,genetics!$C$2:$C$992,prop_eggsgrav!$B18)</f>
        <v>0</v>
      </c>
      <c r="AA18">
        <f>SUMIFS(genetics!$K$2:$K$992,genetics!$A$2:$A$992,prop_eggsgrav!$A18,genetics!$C$2:$C$992,prop_eggsgrav!$B18)</f>
        <v>10</v>
      </c>
      <c r="AB18">
        <f>SUMIFS(genetics!$L$2:$L$992,genetics!$A$2:$A$992,prop_eggsgrav!$A18,genetics!$C$2:$C$992,prop_eggsgrav!$B18)</f>
        <v>10</v>
      </c>
      <c r="AC18">
        <f t="shared" si="5"/>
        <v>10</v>
      </c>
      <c r="AD18" s="49">
        <f t="shared" si="6"/>
        <v>0</v>
      </c>
      <c r="AE18" s="49">
        <f t="shared" si="7"/>
        <v>0</v>
      </c>
      <c r="AF18" s="49">
        <f t="shared" si="8"/>
        <v>100</v>
      </c>
      <c r="AG18" s="49">
        <f t="shared" si="9"/>
        <v>100</v>
      </c>
    </row>
    <row r="19" spans="1:33" x14ac:dyDescent="0.35">
      <c r="A19" t="s">
        <v>134</v>
      </c>
      <c r="B19" t="s">
        <v>16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>
        <v>62</v>
      </c>
      <c r="L19">
        <v>1</v>
      </c>
      <c r="M19" s="62">
        <v>3</v>
      </c>
      <c r="N19">
        <v>18.5</v>
      </c>
      <c r="O19" s="60">
        <f t="shared" si="12"/>
        <v>0.40816326530612246</v>
      </c>
      <c r="P19" s="60">
        <f t="shared" si="13"/>
        <v>10.064935064935066</v>
      </c>
      <c r="Q19" s="49">
        <f>M19/SUM(M14:M19)*100</f>
        <v>27.027027027027028</v>
      </c>
      <c r="R19" s="49">
        <f>SUM(K19:L19)/SUM(K14:L19)*100</f>
        <v>7.3170731707317067</v>
      </c>
      <c r="S19" s="61">
        <f>X19/SUM(X14:X19)*100</f>
        <v>3.5405686460018697</v>
      </c>
      <c r="T19" s="44">
        <f t="shared" si="15"/>
        <v>26</v>
      </c>
      <c r="U19">
        <f>SUM(T14:T19)</f>
        <v>952</v>
      </c>
      <c r="V19">
        <v>245</v>
      </c>
      <c r="W19" s="49">
        <f t="shared" si="2"/>
        <v>3.6999999999999997</v>
      </c>
      <c r="X19" s="69">
        <f t="shared" si="3"/>
        <v>27.073170731707314</v>
      </c>
      <c r="Y19">
        <f>SUMIFS(genetics!$I$2:$I$992,genetics!$A$2:$A$992,prop_eggsgrav!$A19,genetics!$C$2:$C$992,prop_eggsgrav!$B19)</f>
        <v>0</v>
      </c>
      <c r="Z19">
        <f>SUMIFS(genetics!$J$2:$J$992,genetics!$A$2:$A$992,prop_eggsgrav!$A19,genetics!$C$2:$C$992,prop_eggsgrav!$B19)</f>
        <v>0</v>
      </c>
      <c r="AA19">
        <f>SUMIFS(genetics!$K$2:$K$992,genetics!$A$2:$A$992,prop_eggsgrav!$A19,genetics!$C$2:$C$992,prop_eggsgrav!$B19)</f>
        <v>10</v>
      </c>
      <c r="AB19">
        <f>SUMIFS(genetics!$L$2:$L$992,genetics!$A$2:$A$992,prop_eggsgrav!$A19,genetics!$C$2:$C$992,prop_eggsgrav!$B19)</f>
        <v>10</v>
      </c>
      <c r="AC19">
        <f t="shared" si="5"/>
        <v>10</v>
      </c>
      <c r="AD19" s="49">
        <f t="shared" si="6"/>
        <v>0</v>
      </c>
      <c r="AE19" s="49">
        <f t="shared" si="7"/>
        <v>0</v>
      </c>
      <c r="AF19" s="49">
        <f t="shared" si="8"/>
        <v>100</v>
      </c>
      <c r="AG19" s="49">
        <f t="shared" si="9"/>
        <v>100</v>
      </c>
    </row>
    <row r="20" spans="1:33" x14ac:dyDescent="0.35">
      <c r="A20" t="s">
        <v>166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6</v>
      </c>
      <c r="L20">
        <v>0</v>
      </c>
      <c r="M20">
        <v>1.1000000000000001</v>
      </c>
      <c r="N20">
        <v>11.3</v>
      </c>
      <c r="O20" s="60">
        <f t="shared" ref="O20:O25" si="16">$L20/SUM($L$20:$L$25)*100</f>
        <v>0</v>
      </c>
      <c r="P20" s="60">
        <f t="shared" ref="P20:P25" si="17">$K20/SUM($K$20:$K$25)*100</f>
        <v>0.20675396278428668</v>
      </c>
      <c r="Q20" s="49">
        <f>M20/SUM(M20:M25)*100</f>
        <v>9.2050209205020934</v>
      </c>
      <c r="R20" s="49">
        <f>SUM(K20:L20)/SUM(K20:L25)*100</f>
        <v>0.19697964543663821</v>
      </c>
      <c r="S20" s="61">
        <f t="shared" si="14"/>
        <v>0.43790380545431901</v>
      </c>
      <c r="T20" s="44">
        <f t="shared" si="15"/>
        <v>13</v>
      </c>
      <c r="U20">
        <f>SUM(T20:T25)</f>
        <v>3045</v>
      </c>
      <c r="V20">
        <v>144</v>
      </c>
      <c r="W20" s="49">
        <f t="shared" si="2"/>
        <v>10.863636363636362</v>
      </c>
      <c r="X20" s="69">
        <f t="shared" si="3"/>
        <v>2.13991523906166</v>
      </c>
      <c r="Y20">
        <f>SUMIFS(genetics!$I$2:$I$992,genetics!$A$2:$A$992,prop_eggsgrav!$A20,genetics!$C$2:$C$992,prop_eggsgrav!$B20)</f>
        <v>1</v>
      </c>
      <c r="Z20">
        <f>SUMIFS(genetics!$J$2:$J$992,genetics!$A$2:$A$992,prop_eggsgrav!$A20,genetics!$C$2:$C$992,prop_eggsgrav!$B20)</f>
        <v>1</v>
      </c>
      <c r="AA20">
        <f>SUMIFS(genetics!$K$2:$K$992,genetics!$A$2:$A$992,prop_eggsgrav!$A20,genetics!$C$2:$C$992,prop_eggsgrav!$B20)</f>
        <v>5</v>
      </c>
      <c r="AB20">
        <f>SUMIFS(genetics!$L$2:$L$992,genetics!$A$2:$A$992,prop_eggsgrav!$A20,genetics!$C$2:$C$992,prop_eggsgrav!$B20)</f>
        <v>5</v>
      </c>
      <c r="AC20">
        <f t="shared" si="5"/>
        <v>6</v>
      </c>
      <c r="AD20" s="49">
        <f t="shared" si="6"/>
        <v>16.666666666666664</v>
      </c>
      <c r="AE20" s="49">
        <f t="shared" si="7"/>
        <v>16.666666666666664</v>
      </c>
      <c r="AF20" s="49">
        <f t="shared" si="8"/>
        <v>83.333333333333343</v>
      </c>
      <c r="AG20" s="49">
        <f t="shared" si="9"/>
        <v>83.333333333333343</v>
      </c>
    </row>
    <row r="21" spans="1:33" x14ac:dyDescent="0.35">
      <c r="A21" t="s">
        <v>166</v>
      </c>
      <c r="B21" t="s">
        <v>12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1</v>
      </c>
      <c r="M21">
        <v>1.2</v>
      </c>
      <c r="N21">
        <v>11.3</v>
      </c>
      <c r="O21" s="60">
        <f t="shared" si="16"/>
        <v>0.69444444444444442</v>
      </c>
      <c r="P21" s="60">
        <f t="shared" si="17"/>
        <v>0.17229496898690558</v>
      </c>
      <c r="Q21" s="49">
        <f>M21/SUM(M20:M25)*100</f>
        <v>10.0418410041841</v>
      </c>
      <c r="R21" s="49">
        <f>SUM(K21:L21)/SUM(K20:L25)*100</f>
        <v>0.19697964543663821</v>
      </c>
      <c r="S21" s="61">
        <f>X21/SUM(X20:X25)*100</f>
        <v>0.40141182166645922</v>
      </c>
      <c r="T21" s="44">
        <f>ROUND(S21/100*SUM(K20:L25), 0)</f>
        <v>12</v>
      </c>
      <c r="U21">
        <f>SUM(T20:T25)</f>
        <v>3045</v>
      </c>
      <c r="V21">
        <v>144</v>
      </c>
      <c r="W21" s="49">
        <f t="shared" si="2"/>
        <v>9.9583333333333339</v>
      </c>
      <c r="X21" s="69">
        <f t="shared" si="3"/>
        <v>1.9615889691398556</v>
      </c>
      <c r="Y21">
        <f>SUMIFS(genetics!$I$2:$I$992,genetics!$A$2:$A$992,prop_eggsgrav!$A21,genetics!$C$2:$C$992,prop_eggsgrav!$B21)</f>
        <v>0</v>
      </c>
      <c r="Z21">
        <f>SUMIFS(genetics!$J$2:$J$992,genetics!$A$2:$A$992,prop_eggsgrav!$A21,genetics!$C$2:$C$992,prop_eggsgrav!$B21)</f>
        <v>0</v>
      </c>
      <c r="AA21">
        <f>SUMIFS(genetics!$K$2:$K$992,genetics!$A$2:$A$992,prop_eggsgrav!$A21,genetics!$C$2:$C$992,prop_eggsgrav!$B21)</f>
        <v>5</v>
      </c>
      <c r="AB21">
        <f>SUMIFS(genetics!$L$2:$L$992,genetics!$A$2:$A$992,prop_eggsgrav!$A21,genetics!$C$2:$C$992,prop_eggsgrav!$B21)</f>
        <v>5</v>
      </c>
      <c r="AC21">
        <f t="shared" si="5"/>
        <v>5</v>
      </c>
      <c r="AD21" s="49">
        <f t="shared" si="6"/>
        <v>0</v>
      </c>
      <c r="AE21" s="49">
        <f t="shared" si="7"/>
        <v>0</v>
      </c>
      <c r="AF21" s="49">
        <f t="shared" si="8"/>
        <v>100</v>
      </c>
      <c r="AG21" s="49">
        <f t="shared" si="9"/>
        <v>100</v>
      </c>
    </row>
    <row r="22" spans="1:33" x14ac:dyDescent="0.35">
      <c r="A22" t="s">
        <v>166</v>
      </c>
      <c r="B22" t="s">
        <v>13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264</v>
      </c>
      <c r="L22">
        <v>84</v>
      </c>
      <c r="M22">
        <v>4.5999999999999996</v>
      </c>
      <c r="N22">
        <v>11.3</v>
      </c>
      <c r="O22" s="60">
        <f t="shared" si="16"/>
        <v>58.333333333333336</v>
      </c>
      <c r="P22" s="60">
        <f t="shared" si="17"/>
        <v>9.0971743625086141</v>
      </c>
      <c r="Q22" s="49">
        <f>M22/SUM(M20:M25)*100</f>
        <v>38.493723849372387</v>
      </c>
      <c r="R22" s="49">
        <f>SUM(K22:L22)/SUM(K20:L25)*100</f>
        <v>11.424819435325016</v>
      </c>
      <c r="S22" s="61">
        <f>X22/SUM(X20:X25)*100</f>
        <v>6.0735353886925125</v>
      </c>
      <c r="T22" s="44">
        <f>ROUND(S22/100*SUM(K20:L25), 0)</f>
        <v>185</v>
      </c>
      <c r="U22">
        <f>SUM(T20:T25)</f>
        <v>3045</v>
      </c>
      <c r="V22">
        <v>144</v>
      </c>
      <c r="W22" s="49">
        <f t="shared" si="2"/>
        <v>2.5978260869565215</v>
      </c>
      <c r="X22" s="69">
        <f t="shared" si="3"/>
        <v>29.679693967855204</v>
      </c>
      <c r="Y22">
        <f>SUMIFS(genetics!$I$2:$I$992,genetics!$A$2:$A$992,prop_eggsgrav!$A22,genetics!$C$2:$C$992,prop_eggsgrav!$B22)</f>
        <v>8</v>
      </c>
      <c r="Z22">
        <f>SUMIFS(genetics!$J$2:$J$992,genetics!$A$2:$A$992,prop_eggsgrav!$A22,genetics!$C$2:$C$992,prop_eggsgrav!$B22)</f>
        <v>8</v>
      </c>
      <c r="AA22">
        <f>SUMIFS(genetics!$K$2:$K$992,genetics!$A$2:$A$992,prop_eggsgrav!$A22,genetics!$C$2:$C$992,prop_eggsgrav!$B22)</f>
        <v>2</v>
      </c>
      <c r="AB22">
        <f>SUMIFS(genetics!$L$2:$L$992,genetics!$A$2:$A$992,prop_eggsgrav!$A22,genetics!$C$2:$C$992,prop_eggsgrav!$B22)</f>
        <v>2</v>
      </c>
      <c r="AC22">
        <f t="shared" si="5"/>
        <v>10</v>
      </c>
      <c r="AD22" s="49">
        <f t="shared" si="6"/>
        <v>80</v>
      </c>
      <c r="AE22" s="49">
        <f t="shared" si="7"/>
        <v>80</v>
      </c>
      <c r="AF22" s="49">
        <f t="shared" si="8"/>
        <v>20</v>
      </c>
      <c r="AG22" s="49">
        <f t="shared" si="9"/>
        <v>20</v>
      </c>
    </row>
    <row r="23" spans="1:33" x14ac:dyDescent="0.35">
      <c r="A23" t="s">
        <v>166</v>
      </c>
      <c r="B23" t="s">
        <v>14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219</v>
      </c>
      <c r="L23">
        <v>4</v>
      </c>
      <c r="M23">
        <v>1.2</v>
      </c>
      <c r="N23">
        <v>11.3</v>
      </c>
      <c r="O23" s="60">
        <f t="shared" si="16"/>
        <v>2.7777777777777777</v>
      </c>
      <c r="P23" s="60">
        <f t="shared" si="17"/>
        <v>7.5465196416264648</v>
      </c>
      <c r="Q23" s="49">
        <f>M23/SUM(M20:M25)*100</f>
        <v>10.0418410041841</v>
      </c>
      <c r="R23" s="49">
        <f>SUM(K23:L23)/SUM(K20:L25)*100</f>
        <v>7.3210768220617197</v>
      </c>
      <c r="S23" s="61">
        <f>X23/SUM(X20:X25)*100</f>
        <v>14.919139371936732</v>
      </c>
      <c r="T23" s="44">
        <f>ROUND(S23/100*SUM(K20:L25), 0)</f>
        <v>454</v>
      </c>
      <c r="U23">
        <f>SUM(T20:T25)</f>
        <v>3045</v>
      </c>
      <c r="V23">
        <v>144</v>
      </c>
      <c r="W23" s="49">
        <f t="shared" si="2"/>
        <v>9.9583333333333339</v>
      </c>
      <c r="X23" s="69">
        <f t="shared" si="3"/>
        <v>72.905723353031291</v>
      </c>
      <c r="Y23">
        <f>SUMIFS(genetics!$I$2:$I$992,genetics!$A$2:$A$992,prop_eggsgrav!$A23,genetics!$C$2:$C$992,prop_eggsgrav!$B23)</f>
        <v>6</v>
      </c>
      <c r="Z23">
        <f>SUMIFS(genetics!$J$2:$J$992,genetics!$A$2:$A$992,prop_eggsgrav!$A23,genetics!$C$2:$C$992,prop_eggsgrav!$B23)</f>
        <v>6</v>
      </c>
      <c r="AA23">
        <f>SUMIFS(genetics!$K$2:$K$992,genetics!$A$2:$A$992,prop_eggsgrav!$A23,genetics!$C$2:$C$992,prop_eggsgrav!$B23)</f>
        <v>4</v>
      </c>
      <c r="AB23">
        <f>SUMIFS(genetics!$L$2:$L$992,genetics!$A$2:$A$992,prop_eggsgrav!$A23,genetics!$C$2:$C$992,prop_eggsgrav!$B23)</f>
        <v>4</v>
      </c>
      <c r="AC23">
        <f t="shared" si="5"/>
        <v>10</v>
      </c>
      <c r="AD23" s="49">
        <f t="shared" si="6"/>
        <v>60</v>
      </c>
      <c r="AE23" s="49">
        <f t="shared" si="7"/>
        <v>60</v>
      </c>
      <c r="AF23" s="49">
        <f t="shared" si="8"/>
        <v>40</v>
      </c>
      <c r="AG23" s="49">
        <f t="shared" si="9"/>
        <v>40</v>
      </c>
    </row>
    <row r="24" spans="1:33" x14ac:dyDescent="0.35">
      <c r="A24" t="s">
        <v>166</v>
      </c>
      <c r="B24" t="s">
        <v>15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94</v>
      </c>
      <c r="L24">
        <v>3</v>
      </c>
      <c r="M24">
        <v>1.2</v>
      </c>
      <c r="N24">
        <v>11.3</v>
      </c>
      <c r="O24" s="60">
        <f t="shared" si="16"/>
        <v>2.083333333333333</v>
      </c>
      <c r="P24" s="60">
        <f t="shared" si="17"/>
        <v>3.239145416953825</v>
      </c>
      <c r="Q24" s="49">
        <f>M24/SUM(M20:M25)*100</f>
        <v>10.0418410041841</v>
      </c>
      <c r="R24" s="49">
        <f>SUM(K24:L24)/SUM(K20:L25)*100</f>
        <v>3.1845042678923177</v>
      </c>
      <c r="S24" s="61">
        <f>X24/SUM(X20:X25)*100</f>
        <v>6.4894911169410898</v>
      </c>
      <c r="T24" s="44">
        <f>ROUND(S24/100*SUM(K20:L25), 0)</f>
        <v>198</v>
      </c>
      <c r="U24">
        <f>SUM(T20:T25)</f>
        <v>3045</v>
      </c>
      <c r="V24">
        <v>144</v>
      </c>
      <c r="W24" s="49">
        <f t="shared" si="2"/>
        <v>9.9583333333333339</v>
      </c>
      <c r="X24" s="69">
        <f t="shared" si="3"/>
        <v>31.71235500109433</v>
      </c>
      <c r="Y24">
        <f>SUMIFS(genetics!$I$2:$I$992,genetics!$A$2:$A$992,prop_eggsgrav!$A24,genetics!$C$2:$C$992,prop_eggsgrav!$B24)</f>
        <v>8</v>
      </c>
      <c r="Z24">
        <f>SUMIFS(genetics!$J$2:$J$992,genetics!$A$2:$A$992,prop_eggsgrav!$A24,genetics!$C$2:$C$992,prop_eggsgrav!$B24)</f>
        <v>8</v>
      </c>
      <c r="AA24">
        <f>SUMIFS(genetics!$K$2:$K$992,genetics!$A$2:$A$992,prop_eggsgrav!$A24,genetics!$C$2:$C$992,prop_eggsgrav!$B24)</f>
        <v>2</v>
      </c>
      <c r="AB24">
        <f>SUMIFS(genetics!$L$2:$L$992,genetics!$A$2:$A$992,prop_eggsgrav!$A24,genetics!$C$2:$C$992,prop_eggsgrav!$B24)</f>
        <v>2</v>
      </c>
      <c r="AC24">
        <f t="shared" si="5"/>
        <v>10</v>
      </c>
      <c r="AD24" s="49">
        <f t="shared" si="6"/>
        <v>80</v>
      </c>
      <c r="AE24" s="49">
        <f t="shared" si="7"/>
        <v>80</v>
      </c>
      <c r="AF24" s="49">
        <f t="shared" si="8"/>
        <v>20</v>
      </c>
      <c r="AG24" s="49">
        <f t="shared" si="9"/>
        <v>20</v>
      </c>
    </row>
    <row r="25" spans="1:33" x14ac:dyDescent="0.35">
      <c r="A25" t="s">
        <v>166</v>
      </c>
      <c r="B25" t="s">
        <v>16</v>
      </c>
      <c r="C25" s="13">
        <v>0</v>
      </c>
      <c r="D25" s="13">
        <v>0</v>
      </c>
      <c r="E25" s="13">
        <v>0</v>
      </c>
      <c r="F25" s="13">
        <v>0</v>
      </c>
      <c r="G25" s="13">
        <v>1</v>
      </c>
      <c r="H25" s="13">
        <v>0</v>
      </c>
      <c r="I25" s="13">
        <v>1</v>
      </c>
      <c r="J25" s="13">
        <v>1</v>
      </c>
      <c r="K25">
        <v>2314</v>
      </c>
      <c r="L25">
        <v>52</v>
      </c>
      <c r="M25">
        <v>2.65</v>
      </c>
      <c r="N25">
        <v>11.3</v>
      </c>
      <c r="O25" s="60">
        <f t="shared" si="16"/>
        <v>36.111111111111107</v>
      </c>
      <c r="P25" s="60">
        <f t="shared" si="17"/>
        <v>79.738111647139903</v>
      </c>
      <c r="Q25" s="49">
        <f>M25/SUM(M20:M25)*100</f>
        <v>22.17573221757322</v>
      </c>
      <c r="R25" s="49">
        <f>SUM(K25:L25)/SUM(K20:L25)*100</f>
        <v>77.675640183847676</v>
      </c>
      <c r="S25" s="61">
        <f>X25/SUM(X20:X25)*100</f>
        <v>71.678518495308879</v>
      </c>
      <c r="T25" s="44">
        <f>ROUND(S25/100*SUM(K20:L25), 0)</f>
        <v>2183</v>
      </c>
      <c r="U25">
        <f>SUM(T20:T25)</f>
        <v>3045</v>
      </c>
      <c r="V25">
        <v>144</v>
      </c>
      <c r="W25" s="49">
        <f t="shared" si="2"/>
        <v>4.5094339622641515</v>
      </c>
      <c r="X25" s="69">
        <f t="shared" si="3"/>
        <v>350.27316988565275</v>
      </c>
      <c r="Y25">
        <f>SUMIFS(genetics!$I$2:$I$992,genetics!$A$2:$A$992,prop_eggsgrav!$A25,genetics!$C$2:$C$992,prop_eggsgrav!$B25)</f>
        <v>6</v>
      </c>
      <c r="Z25">
        <f>SUMIFS(genetics!$J$2:$J$992,genetics!$A$2:$A$992,prop_eggsgrav!$A25,genetics!$C$2:$C$992,prop_eggsgrav!$B25)</f>
        <v>6</v>
      </c>
      <c r="AA25">
        <f>SUMIFS(genetics!$K$2:$K$992,genetics!$A$2:$A$992,prop_eggsgrav!$A25,genetics!$C$2:$C$992,prop_eggsgrav!$B25)</f>
        <v>4</v>
      </c>
      <c r="AB25">
        <f>SUMIFS(genetics!$L$2:$L$992,genetics!$A$2:$A$992,prop_eggsgrav!$A25,genetics!$C$2:$C$992,prop_eggsgrav!$B25)</f>
        <v>4</v>
      </c>
      <c r="AC25">
        <f t="shared" si="5"/>
        <v>10</v>
      </c>
      <c r="AD25" s="49">
        <f t="shared" si="6"/>
        <v>60</v>
      </c>
      <c r="AE25" s="49">
        <f t="shared" si="7"/>
        <v>60</v>
      </c>
      <c r="AF25" s="49">
        <f t="shared" si="8"/>
        <v>40</v>
      </c>
      <c r="AG25" s="49">
        <f t="shared" si="9"/>
        <v>40</v>
      </c>
    </row>
    <row r="26" spans="1:33" x14ac:dyDescent="0.35">
      <c r="A26" t="s">
        <v>186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3</v>
      </c>
      <c r="L26">
        <v>1</v>
      </c>
      <c r="M26">
        <v>2.35</v>
      </c>
      <c r="N26">
        <v>18.2</v>
      </c>
      <c r="O26" s="60">
        <f t="shared" ref="O26:O31" si="18">$L26/SUM($L$26:$L$31)*100</f>
        <v>2.5</v>
      </c>
      <c r="P26" s="60">
        <f t="shared" ref="P26:P31" si="19">$K26/SUM($K$26:$K$31)*100</f>
        <v>1.2448132780082988</v>
      </c>
      <c r="Q26" s="49">
        <f>M26/SUM(M26:M31)*100</f>
        <v>9.4758064516129039</v>
      </c>
      <c r="R26" s="49">
        <f>SUM(K26:L26)/SUM(K26:L31)*100</f>
        <v>1.4234875444839856</v>
      </c>
      <c r="S26" s="61">
        <f>X26/SUM(X26:X31)*100</f>
        <v>2.7743200979016187</v>
      </c>
      <c r="T26" s="44">
        <f>ROUND(S26/100*SUM(K26:L31), 0)</f>
        <v>8</v>
      </c>
      <c r="U26">
        <f>SUM(T26:T31)</f>
        <v>282</v>
      </c>
      <c r="V26">
        <v>40</v>
      </c>
      <c r="W26" s="49">
        <f t="shared" si="2"/>
        <v>10.553191489361701</v>
      </c>
      <c r="X26" s="69">
        <f t="shared" si="3"/>
        <v>15.022336639660784</v>
      </c>
      <c r="Y26">
        <f>SUMIFS(genetics!$I$2:$I$992,genetics!$A$2:$A$992,prop_eggsgrav!$A26,genetics!$C$2:$C$992,prop_eggsgrav!$B26)</f>
        <v>0</v>
      </c>
      <c r="Z26">
        <f>SUMIFS(genetics!$J$2:$J$992,genetics!$A$2:$A$992,prop_eggsgrav!$A26,genetics!$C$2:$C$992,prop_eggsgrav!$B26)</f>
        <v>0</v>
      </c>
      <c r="AA26">
        <f>SUMIFS(genetics!$K$2:$K$992,genetics!$A$2:$A$992,prop_eggsgrav!$A26,genetics!$C$2:$C$992,prop_eggsgrav!$B26)</f>
        <v>0</v>
      </c>
      <c r="AB26">
        <f>SUMIFS(genetics!$L$2:$L$992,genetics!$A$2:$A$992,prop_eggsgrav!$A26,genetics!$C$2:$C$992,prop_eggsgrav!$B26)</f>
        <v>0</v>
      </c>
      <c r="AC26">
        <f t="shared" si="5"/>
        <v>0</v>
      </c>
      <c r="AD26" s="49" t="e">
        <f t="shared" si="6"/>
        <v>#N/A</v>
      </c>
      <c r="AE26" s="49" t="e">
        <f t="shared" si="7"/>
        <v>#N/A</v>
      </c>
      <c r="AF26" s="49" t="e">
        <f t="shared" si="8"/>
        <v>#N/A</v>
      </c>
      <c r="AG26" s="49" t="e">
        <f t="shared" si="9"/>
        <v>#N/A</v>
      </c>
    </row>
    <row r="27" spans="1:33" x14ac:dyDescent="0.35">
      <c r="A27" t="s">
        <v>186</v>
      </c>
      <c r="B27" t="s">
        <v>12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3</v>
      </c>
      <c r="N27">
        <v>18.2</v>
      </c>
      <c r="O27" s="60">
        <f t="shared" si="18"/>
        <v>0</v>
      </c>
      <c r="P27" s="60">
        <f t="shared" si="19"/>
        <v>1.2448132780082988</v>
      </c>
      <c r="Q27" s="49">
        <f>M27/SUM(M26:M31)*100</f>
        <v>12.09677419354839</v>
      </c>
      <c r="R27" s="49">
        <f>SUM(K27:L27)/SUM(K26:L31)*100</f>
        <v>1.0676156583629894</v>
      </c>
      <c r="S27" s="61">
        <f>X27/SUM(X26:X31)*100</f>
        <v>1.6299130575172009</v>
      </c>
      <c r="T27" s="44">
        <f>ROUND(S27/100*SUM(K26:L31), 0)</f>
        <v>5</v>
      </c>
      <c r="U27">
        <f>SUM(T26:T31)</f>
        <v>282</v>
      </c>
      <c r="V27">
        <v>40</v>
      </c>
      <c r="W27" s="49">
        <f t="shared" si="2"/>
        <v>8.2666666666666639</v>
      </c>
      <c r="X27" s="69">
        <f t="shared" si="3"/>
        <v>8.82562277580071</v>
      </c>
      <c r="Y27">
        <f>SUMIFS(genetics!$I$2:$I$992,genetics!$A$2:$A$992,prop_eggsgrav!$A27,genetics!$C$2:$C$992,prop_eggsgrav!$B27)</f>
        <v>1</v>
      </c>
      <c r="Z27">
        <f>SUMIFS(genetics!$J$2:$J$992,genetics!$A$2:$A$992,prop_eggsgrav!$A27,genetics!$C$2:$C$992,prop_eggsgrav!$B27)</f>
        <v>1</v>
      </c>
      <c r="AA27">
        <f>SUMIFS(genetics!$K$2:$K$992,genetics!$A$2:$A$992,prop_eggsgrav!$A27,genetics!$C$2:$C$992,prop_eggsgrav!$B27)</f>
        <v>0</v>
      </c>
      <c r="AB27">
        <f>SUMIFS(genetics!$L$2:$L$992,genetics!$A$2:$A$992,prop_eggsgrav!$A27,genetics!$C$2:$C$992,prop_eggsgrav!$B27)</f>
        <v>0</v>
      </c>
      <c r="AC27">
        <f t="shared" si="5"/>
        <v>1</v>
      </c>
      <c r="AD27" s="49">
        <f t="shared" si="6"/>
        <v>100</v>
      </c>
      <c r="AE27" s="49">
        <f t="shared" si="7"/>
        <v>100</v>
      </c>
      <c r="AF27" s="49">
        <f t="shared" si="8"/>
        <v>0</v>
      </c>
      <c r="AG27" s="49">
        <f t="shared" si="9"/>
        <v>0</v>
      </c>
    </row>
    <row r="28" spans="1:33" x14ac:dyDescent="0.35">
      <c r="A28" t="s">
        <v>186</v>
      </c>
      <c r="B28" t="s">
        <v>13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20</v>
      </c>
      <c r="M28">
        <v>3.8</v>
      </c>
      <c r="N28">
        <v>18.2</v>
      </c>
      <c r="O28" s="60">
        <f t="shared" si="18"/>
        <v>50</v>
      </c>
      <c r="P28" s="60">
        <f t="shared" si="19"/>
        <v>0</v>
      </c>
      <c r="Q28" s="49">
        <f>M28/SUM(M26:M31)*100</f>
        <v>15.32258064516129</v>
      </c>
      <c r="R28" s="49">
        <f>SUM(K28:L28)/SUM(K26:L31)*100</f>
        <v>7.1174377224199299</v>
      </c>
      <c r="S28" s="61">
        <f>X28/SUM(X26:X31)*100</f>
        <v>8.5784897764063235</v>
      </c>
      <c r="T28" s="44">
        <f>ROUND(S28/100*SUM(K26:L31), 0)</f>
        <v>24</v>
      </c>
      <c r="U28">
        <f>SUM(T26:T31)</f>
        <v>282</v>
      </c>
      <c r="V28">
        <v>40</v>
      </c>
      <c r="W28" s="49">
        <f t="shared" si="2"/>
        <v>6.5263157894736841</v>
      </c>
      <c r="X28" s="69">
        <f t="shared" si="3"/>
        <v>46.450646188424805</v>
      </c>
      <c r="Y28">
        <f>SUMIFS(genetics!$I$2:$I$992,genetics!$A$2:$A$992,prop_eggsgrav!$A28,genetics!$C$2:$C$992,prop_eggsgrav!$B28)</f>
        <v>5</v>
      </c>
      <c r="Z28">
        <f>SUMIFS(genetics!$J$2:$J$992,genetics!$A$2:$A$992,prop_eggsgrav!$A28,genetics!$C$2:$C$992,prop_eggsgrav!$B28)</f>
        <v>5</v>
      </c>
      <c r="AA28">
        <f>SUMIFS(genetics!$K$2:$K$992,genetics!$A$2:$A$992,prop_eggsgrav!$A28,genetics!$C$2:$C$992,prop_eggsgrav!$B28)</f>
        <v>0</v>
      </c>
      <c r="AB28">
        <f>SUMIFS(genetics!$L$2:$L$992,genetics!$A$2:$A$992,prop_eggsgrav!$A28,genetics!$C$2:$C$992,prop_eggsgrav!$B28)</f>
        <v>0</v>
      </c>
      <c r="AC28">
        <f t="shared" si="5"/>
        <v>5</v>
      </c>
      <c r="AD28" s="49">
        <f t="shared" si="6"/>
        <v>100</v>
      </c>
      <c r="AE28" s="49">
        <f t="shared" si="7"/>
        <v>100</v>
      </c>
      <c r="AF28" s="49">
        <f t="shared" si="8"/>
        <v>0</v>
      </c>
      <c r="AG28" s="49">
        <f t="shared" si="9"/>
        <v>0</v>
      </c>
    </row>
    <row r="29" spans="1:33" x14ac:dyDescent="0.35">
      <c r="A29" t="s">
        <v>186</v>
      </c>
      <c r="B29" t="s">
        <v>14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79</v>
      </c>
      <c r="L29">
        <v>2</v>
      </c>
      <c r="M29">
        <v>3.8</v>
      </c>
      <c r="N29">
        <v>18.2</v>
      </c>
      <c r="O29" s="60">
        <f t="shared" si="18"/>
        <v>5</v>
      </c>
      <c r="P29" s="60">
        <f t="shared" si="19"/>
        <v>32.780082987551864</v>
      </c>
      <c r="Q29" s="49">
        <f>M29/SUM(M26:M31)*100</f>
        <v>15.32258064516129</v>
      </c>
      <c r="R29" s="49">
        <f>SUM(K29:L29)/SUM(K26:L31)*100</f>
        <v>28.825622775800714</v>
      </c>
      <c r="S29" s="61">
        <f>X29/SUM(X26:X31)*100</f>
        <v>34.742883594445608</v>
      </c>
      <c r="T29" s="44">
        <f>ROUND(S29/100*SUM(K26:L31), 0)</f>
        <v>98</v>
      </c>
      <c r="U29">
        <f>SUM(T26:T31)</f>
        <v>282</v>
      </c>
      <c r="V29">
        <v>40</v>
      </c>
      <c r="W29" s="49">
        <f t="shared" si="2"/>
        <v>6.5263157894736841</v>
      </c>
      <c r="X29" s="69">
        <f t="shared" si="3"/>
        <v>188.12511706312046</v>
      </c>
      <c r="Y29">
        <f>SUMIFS(genetics!$I$2:$I$992,genetics!$A$2:$A$992,prop_eggsgrav!$A29,genetics!$C$2:$C$992,prop_eggsgrav!$B29)</f>
        <v>7</v>
      </c>
      <c r="Z29">
        <f>SUMIFS(genetics!$J$2:$J$992,genetics!$A$2:$A$992,prop_eggsgrav!$A29,genetics!$C$2:$C$992,prop_eggsgrav!$B29)</f>
        <v>7</v>
      </c>
      <c r="AA29">
        <f>SUMIFS(genetics!$K$2:$K$992,genetics!$A$2:$A$992,prop_eggsgrav!$A29,genetics!$C$2:$C$992,prop_eggsgrav!$B29)</f>
        <v>1</v>
      </c>
      <c r="AB29">
        <f>SUMIFS(genetics!$L$2:$L$992,genetics!$A$2:$A$992,prop_eggsgrav!$A29,genetics!$C$2:$C$992,prop_eggsgrav!$B29)</f>
        <v>1</v>
      </c>
      <c r="AC29">
        <f t="shared" si="5"/>
        <v>8</v>
      </c>
      <c r="AD29" s="49">
        <f t="shared" si="6"/>
        <v>87.5</v>
      </c>
      <c r="AE29" s="49">
        <f t="shared" si="7"/>
        <v>87.5</v>
      </c>
      <c r="AF29" s="49">
        <f t="shared" si="8"/>
        <v>12.5</v>
      </c>
      <c r="AG29" s="49">
        <f t="shared" si="9"/>
        <v>12.5</v>
      </c>
    </row>
    <row r="30" spans="1:33" x14ac:dyDescent="0.35">
      <c r="A30" t="s">
        <v>186</v>
      </c>
      <c r="B30" t="s">
        <v>15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152</v>
      </c>
      <c r="L30">
        <v>13</v>
      </c>
      <c r="M30">
        <v>5.35</v>
      </c>
      <c r="N30">
        <v>18.2</v>
      </c>
      <c r="O30" s="60">
        <f t="shared" si="18"/>
        <v>32.5</v>
      </c>
      <c r="P30" s="60">
        <f t="shared" si="19"/>
        <v>63.070539419087133</v>
      </c>
      <c r="Q30" s="49">
        <f>M30/SUM(M26:M31)*100</f>
        <v>21.572580645161292</v>
      </c>
      <c r="R30" s="49">
        <f>SUM(K30:L30)/SUM(K26:L31)*100</f>
        <v>58.718861209964416</v>
      </c>
      <c r="S30" s="61">
        <f>X30/SUM(X26:X31)*100</f>
        <v>50.26834663370807</v>
      </c>
      <c r="T30" s="44">
        <f>ROUND(S30/100*SUM(K26:L31), 0)</f>
        <v>141</v>
      </c>
      <c r="U30">
        <f>SUM(T26:T31)</f>
        <v>282</v>
      </c>
      <c r="V30">
        <v>40</v>
      </c>
      <c r="W30" s="49">
        <f t="shared" si="2"/>
        <v>4.6355140186915884</v>
      </c>
      <c r="X30" s="69">
        <f t="shared" si="3"/>
        <v>272.19210430039578</v>
      </c>
      <c r="Y30">
        <f>SUMIFS(genetics!$I$2:$I$992,genetics!$A$2:$A$992,prop_eggsgrav!$A30,genetics!$C$2:$C$992,prop_eggsgrav!$B30)</f>
        <v>8</v>
      </c>
      <c r="Z30">
        <f>SUMIFS(genetics!$J$2:$J$992,genetics!$A$2:$A$992,prop_eggsgrav!$A30,genetics!$C$2:$C$992,prop_eggsgrav!$B30)</f>
        <v>8</v>
      </c>
      <c r="AA30">
        <f>SUMIFS(genetics!$K$2:$K$992,genetics!$A$2:$A$992,prop_eggsgrav!$A30,genetics!$C$2:$C$992,prop_eggsgrav!$B30)</f>
        <v>1</v>
      </c>
      <c r="AB30">
        <f>SUMIFS(genetics!$L$2:$L$992,genetics!$A$2:$A$992,prop_eggsgrav!$A30,genetics!$C$2:$C$992,prop_eggsgrav!$B30)</f>
        <v>1</v>
      </c>
      <c r="AC30">
        <f t="shared" si="5"/>
        <v>9</v>
      </c>
      <c r="AD30" s="49">
        <f t="shared" si="6"/>
        <v>88.888888888888886</v>
      </c>
      <c r="AE30" s="49">
        <f t="shared" si="7"/>
        <v>88.888888888888886</v>
      </c>
      <c r="AF30" s="49">
        <f t="shared" si="8"/>
        <v>11.111111111111111</v>
      </c>
      <c r="AG30" s="49">
        <f t="shared" si="9"/>
        <v>11.111111111111111</v>
      </c>
    </row>
    <row r="31" spans="1:33" x14ac:dyDescent="0.35">
      <c r="A31" t="s">
        <v>186</v>
      </c>
      <c r="B31" t="s">
        <v>16</v>
      </c>
      <c r="C31" s="13">
        <v>0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1</v>
      </c>
      <c r="J31" s="13">
        <v>1</v>
      </c>
      <c r="K31">
        <v>4</v>
      </c>
      <c r="L31">
        <v>4</v>
      </c>
      <c r="M31">
        <v>6.5</v>
      </c>
      <c r="N31">
        <v>18.2</v>
      </c>
      <c r="O31" s="60">
        <f t="shared" si="18"/>
        <v>10</v>
      </c>
      <c r="P31" s="60">
        <f t="shared" si="19"/>
        <v>1.6597510373443984</v>
      </c>
      <c r="Q31" s="49">
        <f>M31/SUM(M26:M31)*100</f>
        <v>26.209677419354843</v>
      </c>
      <c r="R31" s="49">
        <f>SUM(K31:L31)/SUM(K26:L31)*100</f>
        <v>2.8469750889679712</v>
      </c>
      <c r="S31" s="61">
        <f>X31/SUM(X26:X31)*100</f>
        <v>2.0060468400211704</v>
      </c>
      <c r="T31" s="44">
        <f>ROUND(S31/100*SUM(K26:L31), 0)</f>
        <v>6</v>
      </c>
      <c r="U31">
        <f>SUM(T26:T31)</f>
        <v>282</v>
      </c>
      <c r="V31">
        <v>40</v>
      </c>
      <c r="W31" s="49">
        <f t="shared" si="2"/>
        <v>3.8153846153846147</v>
      </c>
      <c r="X31" s="69">
        <f t="shared" si="3"/>
        <v>10.862304954831643</v>
      </c>
      <c r="Y31">
        <f>SUMIFS(genetics!$I$2:$I$992,genetics!$A$2:$A$992,prop_eggsgrav!$A31,genetics!$C$2:$C$992,prop_eggsgrav!$B31)</f>
        <v>2</v>
      </c>
      <c r="Z31">
        <f>SUMIFS(genetics!$J$2:$J$992,genetics!$A$2:$A$992,prop_eggsgrav!$A31,genetics!$C$2:$C$992,prop_eggsgrav!$B31)</f>
        <v>2</v>
      </c>
      <c r="AA31">
        <f>SUMIFS(genetics!$K$2:$K$992,genetics!$A$2:$A$992,prop_eggsgrav!$A31,genetics!$C$2:$C$992,prop_eggsgrav!$B31)</f>
        <v>1</v>
      </c>
      <c r="AB31">
        <f>SUMIFS(genetics!$L$2:$L$992,genetics!$A$2:$A$992,prop_eggsgrav!$A31,genetics!$C$2:$C$992,prop_eggsgrav!$B31)</f>
        <v>1</v>
      </c>
      <c r="AC31">
        <f t="shared" si="5"/>
        <v>3</v>
      </c>
      <c r="AD31" s="49">
        <f t="shared" si="6"/>
        <v>66.666666666666657</v>
      </c>
      <c r="AE31" s="49">
        <f t="shared" si="7"/>
        <v>66.666666666666657</v>
      </c>
      <c r="AF31" s="49">
        <f t="shared" si="8"/>
        <v>33.333333333333329</v>
      </c>
      <c r="AG31" s="49">
        <f t="shared" si="9"/>
        <v>33.333333333333329</v>
      </c>
    </row>
    <row r="32" spans="1:33" x14ac:dyDescent="0.35">
      <c r="A32" t="s">
        <v>75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7</v>
      </c>
      <c r="L32">
        <v>0</v>
      </c>
      <c r="M32">
        <v>0.95</v>
      </c>
      <c r="N32">
        <v>17</v>
      </c>
      <c r="O32" s="60">
        <f t="shared" ref="O32:O37" si="20">$L32/SUM($L$32:$L$37)*100</f>
        <v>0</v>
      </c>
      <c r="P32" s="60">
        <f t="shared" ref="P32:P37" si="21">$K32/SUM($K$32:$K$37)*100</f>
        <v>3.4509958588049693E-2</v>
      </c>
      <c r="Q32" s="49">
        <f>M32/SUM(M32:M37)*100</f>
        <v>10.919540229885058</v>
      </c>
      <c r="R32" s="49">
        <f>SUM(K32:L32)/SUM(K32:L37)*100</f>
        <v>3.4496353242657207E-2</v>
      </c>
      <c r="S32" s="61">
        <f>X32/SUM(X32:X37)*100</f>
        <v>9.8865808150848958E-2</v>
      </c>
      <c r="T32" s="44">
        <f>ROUND(S32/100*SUM(K32:L37), 0)</f>
        <v>20</v>
      </c>
      <c r="U32">
        <f>SUM(T32:T37)</f>
        <v>20292</v>
      </c>
      <c r="V32">
        <v>8</v>
      </c>
      <c r="W32" s="49">
        <f t="shared" si="2"/>
        <v>9.1578947368421044</v>
      </c>
      <c r="X32" s="69">
        <f t="shared" si="3"/>
        <v>0.31591397180117647</v>
      </c>
      <c r="Y32">
        <f>SUMIFS(genetics!$I$2:$I$992,genetics!$A$2:$A$992,prop_eggsgrav!$A32,genetics!$C$2:$C$992,prop_eggsgrav!$B32)</f>
        <v>1</v>
      </c>
      <c r="Z32">
        <f>SUMIFS(genetics!$J$2:$J$992,genetics!$A$2:$A$992,prop_eggsgrav!$A32,genetics!$C$2:$C$992,prop_eggsgrav!$B32)</f>
        <v>1</v>
      </c>
      <c r="AA32">
        <f>SUMIFS(genetics!$K$2:$K$992,genetics!$A$2:$A$992,prop_eggsgrav!$A32,genetics!$C$2:$C$992,prop_eggsgrav!$B32)</f>
        <v>7</v>
      </c>
      <c r="AB32">
        <f>SUMIFS(genetics!$L$2:$L$992,genetics!$A$2:$A$992,prop_eggsgrav!$A32,genetics!$C$2:$C$992,prop_eggsgrav!$B32)</f>
        <v>7</v>
      </c>
      <c r="AC32">
        <f t="shared" si="5"/>
        <v>8</v>
      </c>
      <c r="AD32" s="49">
        <f t="shared" si="6"/>
        <v>12.5</v>
      </c>
      <c r="AE32" s="49">
        <f t="shared" si="7"/>
        <v>12.5</v>
      </c>
      <c r="AF32" s="49">
        <f t="shared" si="8"/>
        <v>87.5</v>
      </c>
      <c r="AG32" s="49">
        <f t="shared" si="9"/>
        <v>87.5</v>
      </c>
    </row>
    <row r="33" spans="1:33" x14ac:dyDescent="0.35">
      <c r="A33" t="s">
        <v>75</v>
      </c>
      <c r="B33" t="s">
        <v>12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19</v>
      </c>
      <c r="L33">
        <v>0</v>
      </c>
      <c r="M33">
        <v>0.85</v>
      </c>
      <c r="N33">
        <v>17</v>
      </c>
      <c r="O33" s="60">
        <f t="shared" si="20"/>
        <v>0</v>
      </c>
      <c r="P33" s="60">
        <f t="shared" si="21"/>
        <v>9.3669887596134885E-2</v>
      </c>
      <c r="Q33" s="49">
        <f>M33/SUM(M32:M37)*100</f>
        <v>9.7701149425287355</v>
      </c>
      <c r="R33" s="49">
        <f>SUM(K33:L33)/SUM(K32:L37)*100</f>
        <v>9.3632958801498134E-2</v>
      </c>
      <c r="S33" s="61">
        <f>X33/SUM(X32:X37)*100</f>
        <v>0.2999206448945923</v>
      </c>
      <c r="T33" s="44">
        <f>ROUND(S33/100*SUM(K32:L37), 0)</f>
        <v>61</v>
      </c>
      <c r="U33">
        <f>SUM(T32:T37)</f>
        <v>20292</v>
      </c>
      <c r="V33">
        <v>8</v>
      </c>
      <c r="W33" s="49">
        <f t="shared" si="2"/>
        <v>10.23529411764706</v>
      </c>
      <c r="X33" s="69">
        <f t="shared" si="3"/>
        <v>0.95836087243886336</v>
      </c>
      <c r="Y33">
        <f>SUMIFS(genetics!$I$2:$I$992,genetics!$A$2:$A$992,prop_eggsgrav!$A33,genetics!$C$2:$C$992,prop_eggsgrav!$B33)</f>
        <v>0</v>
      </c>
      <c r="Z33">
        <f>SUMIFS(genetics!$J$2:$J$992,genetics!$A$2:$A$992,prop_eggsgrav!$A33,genetics!$C$2:$C$992,prop_eggsgrav!$B33)</f>
        <v>0</v>
      </c>
      <c r="AA33">
        <f>SUMIFS(genetics!$K$2:$K$992,genetics!$A$2:$A$992,prop_eggsgrav!$A33,genetics!$C$2:$C$992,prop_eggsgrav!$B33)</f>
        <v>12</v>
      </c>
      <c r="AB33">
        <f>SUMIFS(genetics!$L$2:$L$992,genetics!$A$2:$A$992,prop_eggsgrav!$A33,genetics!$C$2:$C$992,prop_eggsgrav!$B33)</f>
        <v>12</v>
      </c>
      <c r="AC33">
        <f t="shared" si="5"/>
        <v>12</v>
      </c>
      <c r="AD33" s="49">
        <f t="shared" si="6"/>
        <v>0</v>
      </c>
      <c r="AE33" s="49">
        <f t="shared" si="7"/>
        <v>0</v>
      </c>
      <c r="AF33" s="49">
        <f t="shared" si="8"/>
        <v>100</v>
      </c>
      <c r="AG33" s="49">
        <f t="shared" si="9"/>
        <v>100</v>
      </c>
    </row>
    <row r="34" spans="1:33" x14ac:dyDescent="0.35">
      <c r="A34" t="s">
        <v>75</v>
      </c>
      <c r="B34" t="s">
        <v>13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211</v>
      </c>
      <c r="L34">
        <v>2</v>
      </c>
      <c r="M34">
        <v>2</v>
      </c>
      <c r="N34">
        <v>17</v>
      </c>
      <c r="O34" s="60">
        <f t="shared" si="20"/>
        <v>25</v>
      </c>
      <c r="P34" s="60">
        <f t="shared" si="21"/>
        <v>1.040228751725498</v>
      </c>
      <c r="Q34" s="49">
        <f>M34/SUM(M32:M37)*100</f>
        <v>22.988505747126439</v>
      </c>
      <c r="R34" s="49">
        <f>SUM(K34:L34)/SUM(K32:L37)*100</f>
        <v>1.0496747486694264</v>
      </c>
      <c r="S34" s="61">
        <f>X34/SUM(X32:X37)*100</f>
        <v>1.4289640199517346</v>
      </c>
      <c r="T34" s="44">
        <f>ROUND(S34/100*SUM(K32:L37), 0)</f>
        <v>290</v>
      </c>
      <c r="U34">
        <f>SUM(T32:T37)</f>
        <v>20292</v>
      </c>
      <c r="V34">
        <v>8</v>
      </c>
      <c r="W34" s="49">
        <f t="shared" ref="W34:W65" si="22">1/(Q34/100)</f>
        <v>4.3499999999999996</v>
      </c>
      <c r="X34" s="69">
        <f t="shared" ref="X34:X65" si="23">W34*R34</f>
        <v>4.5660851567120044</v>
      </c>
      <c r="Y34">
        <f>SUMIFS(genetics!$I$2:$I$992,genetics!$A$2:$A$992,prop_eggsgrav!$A34,genetics!$C$2:$C$992,prop_eggsgrav!$B34)</f>
        <v>2</v>
      </c>
      <c r="Z34">
        <f>SUMIFS(genetics!$J$2:$J$992,genetics!$A$2:$A$992,prop_eggsgrav!$A34,genetics!$C$2:$C$992,prop_eggsgrav!$B34)</f>
        <v>2</v>
      </c>
      <c r="AA34">
        <f>SUMIFS(genetics!$K$2:$K$992,genetics!$A$2:$A$992,prop_eggsgrav!$A34,genetics!$C$2:$C$992,prop_eggsgrav!$B34)</f>
        <v>8</v>
      </c>
      <c r="AB34">
        <f>SUMIFS(genetics!$L$2:$L$992,genetics!$A$2:$A$992,prop_eggsgrav!$A34,genetics!$C$2:$C$992,prop_eggsgrav!$B34)</f>
        <v>8</v>
      </c>
      <c r="AC34">
        <f t="shared" si="5"/>
        <v>10</v>
      </c>
      <c r="AD34" s="49">
        <f t="shared" si="6"/>
        <v>20</v>
      </c>
      <c r="AE34" s="49">
        <f t="shared" si="7"/>
        <v>20</v>
      </c>
      <c r="AF34" s="49">
        <f t="shared" si="8"/>
        <v>80</v>
      </c>
      <c r="AG34" s="49">
        <f t="shared" si="9"/>
        <v>80</v>
      </c>
    </row>
    <row r="35" spans="1:33" x14ac:dyDescent="0.35">
      <c r="A35" t="s">
        <v>75</v>
      </c>
      <c r="B35" t="s">
        <v>14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162</v>
      </c>
      <c r="L35">
        <v>0</v>
      </c>
      <c r="M35">
        <v>0.95</v>
      </c>
      <c r="N35">
        <v>17</v>
      </c>
      <c r="O35" s="60">
        <f t="shared" si="20"/>
        <v>0</v>
      </c>
      <c r="P35" s="60">
        <f t="shared" si="21"/>
        <v>0.79865904160915013</v>
      </c>
      <c r="Q35" s="49">
        <f>M35/SUM(M32:M37)*100</f>
        <v>10.919540229885058</v>
      </c>
      <c r="R35" s="49">
        <f>SUM(K35:L35)/SUM(K32:L37)*100</f>
        <v>0.7983441750443524</v>
      </c>
      <c r="S35" s="61">
        <f>X35/SUM(X32:X37)*100</f>
        <v>2.2880372743482185</v>
      </c>
      <c r="T35" s="44">
        <f>ROUND(S35/100*SUM(K32:L37), 0)</f>
        <v>464</v>
      </c>
      <c r="U35">
        <f>SUM(T32:T37)</f>
        <v>20292</v>
      </c>
      <c r="V35">
        <v>8</v>
      </c>
      <c r="W35" s="49">
        <f t="shared" si="22"/>
        <v>9.1578947368421044</v>
      </c>
      <c r="X35" s="69">
        <f t="shared" si="23"/>
        <v>7.3111519188272265</v>
      </c>
      <c r="Y35">
        <f>SUMIFS(genetics!$I$2:$I$992,genetics!$A$2:$A$992,prop_eggsgrav!$A35,genetics!$C$2:$C$992,prop_eggsgrav!$B35)</f>
        <v>4</v>
      </c>
      <c r="Z35">
        <f>SUMIFS(genetics!$J$2:$J$992,genetics!$A$2:$A$992,prop_eggsgrav!$A35,genetics!$C$2:$C$992,prop_eggsgrav!$B35)</f>
        <v>5</v>
      </c>
      <c r="AA35">
        <f>SUMIFS(genetics!$K$2:$K$992,genetics!$A$2:$A$992,prop_eggsgrav!$A35,genetics!$C$2:$C$992,prop_eggsgrav!$B35)</f>
        <v>3</v>
      </c>
      <c r="AB35">
        <f>SUMIFS(genetics!$L$2:$L$992,genetics!$A$2:$A$992,prop_eggsgrav!$A35,genetics!$C$2:$C$992,prop_eggsgrav!$B35)</f>
        <v>4</v>
      </c>
      <c r="AC35">
        <f t="shared" si="5"/>
        <v>8</v>
      </c>
      <c r="AD35" s="49">
        <f t="shared" si="6"/>
        <v>50</v>
      </c>
      <c r="AE35" s="49">
        <f t="shared" si="7"/>
        <v>62.5</v>
      </c>
      <c r="AF35" s="49">
        <f t="shared" si="8"/>
        <v>37.5</v>
      </c>
      <c r="AG35" s="49">
        <f t="shared" si="9"/>
        <v>50</v>
      </c>
    </row>
    <row r="36" spans="1:33" x14ac:dyDescent="0.35">
      <c r="A36" t="s">
        <v>75</v>
      </c>
      <c r="B36" t="s">
        <v>15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299</v>
      </c>
      <c r="L36">
        <v>0</v>
      </c>
      <c r="M36">
        <v>1.1000000000000001</v>
      </c>
      <c r="N36">
        <v>17</v>
      </c>
      <c r="O36" s="60">
        <f t="shared" si="20"/>
        <v>0</v>
      </c>
      <c r="P36" s="60">
        <f t="shared" si="21"/>
        <v>1.4740682311181226</v>
      </c>
      <c r="Q36" s="49">
        <f>M36/SUM(M32:M37)*100</f>
        <v>12.643678160919542</v>
      </c>
      <c r="R36" s="49">
        <f>SUM(K36:L36)/SUM(K32:L37)*100</f>
        <v>1.4734870885077864</v>
      </c>
      <c r="S36" s="61">
        <f>X36/SUM(X32:X37)*100</f>
        <v>3.6471211435387856</v>
      </c>
      <c r="T36" s="44">
        <f>ROUND(S36/100*SUM(K32:L37), 0)</f>
        <v>740</v>
      </c>
      <c r="U36">
        <f>SUM(T32:T37)</f>
        <v>20292</v>
      </c>
      <c r="V36">
        <v>8</v>
      </c>
      <c r="W36" s="49">
        <f t="shared" si="22"/>
        <v>7.9090909090909083</v>
      </c>
      <c r="X36" s="69">
        <f t="shared" si="23"/>
        <v>11.653943336379765</v>
      </c>
      <c r="Y36">
        <f>SUMIFS(genetics!$I$2:$I$992,genetics!$A$2:$A$992,prop_eggsgrav!$A36,genetics!$C$2:$C$992,prop_eggsgrav!$B36)</f>
        <v>5</v>
      </c>
      <c r="Z36">
        <f>SUMIFS(genetics!$J$2:$J$992,genetics!$A$2:$A$992,prop_eggsgrav!$A36,genetics!$C$2:$C$992,prop_eggsgrav!$B36)</f>
        <v>5</v>
      </c>
      <c r="AA36">
        <f>SUMIFS(genetics!$K$2:$K$992,genetics!$A$2:$A$992,prop_eggsgrav!$A36,genetics!$C$2:$C$992,prop_eggsgrav!$B36)</f>
        <v>5</v>
      </c>
      <c r="AB36">
        <f>SUMIFS(genetics!$L$2:$L$992,genetics!$A$2:$A$992,prop_eggsgrav!$A36,genetics!$C$2:$C$992,prop_eggsgrav!$B36)</f>
        <v>5</v>
      </c>
      <c r="AC36">
        <f t="shared" si="5"/>
        <v>10</v>
      </c>
      <c r="AD36" s="49">
        <f t="shared" si="6"/>
        <v>50</v>
      </c>
      <c r="AE36" s="49">
        <f t="shared" si="7"/>
        <v>50</v>
      </c>
      <c r="AF36" s="49">
        <f t="shared" si="8"/>
        <v>50</v>
      </c>
      <c r="AG36" s="49">
        <f t="shared" si="9"/>
        <v>50</v>
      </c>
    </row>
    <row r="37" spans="1:33" x14ac:dyDescent="0.35">
      <c r="A37" t="s">
        <v>75</v>
      </c>
      <c r="B37" t="s">
        <v>16</v>
      </c>
      <c r="C37" s="13">
        <v>0</v>
      </c>
      <c r="D37" s="13">
        <v>0</v>
      </c>
      <c r="E37" s="13">
        <v>0</v>
      </c>
      <c r="F37" s="13">
        <v>0</v>
      </c>
      <c r="G37" s="13">
        <v>1</v>
      </c>
      <c r="H37" s="13">
        <v>0</v>
      </c>
      <c r="I37" s="13">
        <v>1</v>
      </c>
      <c r="J37" s="13">
        <v>1</v>
      </c>
      <c r="K37">
        <v>19586</v>
      </c>
      <c r="L37">
        <v>6</v>
      </c>
      <c r="M37">
        <v>2.85</v>
      </c>
      <c r="N37">
        <v>17</v>
      </c>
      <c r="O37" s="60">
        <f t="shared" si="20"/>
        <v>75</v>
      </c>
      <c r="P37" s="60">
        <f t="shared" si="21"/>
        <v>96.558864129363045</v>
      </c>
      <c r="Q37" s="49">
        <f>M37/SUM(M32:M37)*100</f>
        <v>32.758620689655174</v>
      </c>
      <c r="R37" s="49">
        <f>SUM(K37:L37)/SUM(K32:L37)*100</f>
        <v>96.550364675734272</v>
      </c>
      <c r="S37" s="61">
        <f>X37/SUM(X32:X37)*100</f>
        <v>92.237091109115838</v>
      </c>
      <c r="T37" s="44">
        <f>ROUND(S37/100*SUM(K32:L37), 0)</f>
        <v>18717</v>
      </c>
      <c r="U37">
        <f>SUM(T32:T37)</f>
        <v>20292</v>
      </c>
      <c r="V37">
        <v>8</v>
      </c>
      <c r="W37" s="49">
        <f t="shared" si="22"/>
        <v>3.0526315789473681</v>
      </c>
      <c r="X37" s="69">
        <f t="shared" si="23"/>
        <v>294.73269216803089</v>
      </c>
      <c r="Y37">
        <f>SUMIFS(genetics!$I$2:$I$992,genetics!$A$2:$A$992,prop_eggsgrav!$A37,genetics!$C$2:$C$992,prop_eggsgrav!$B37)</f>
        <v>5</v>
      </c>
      <c r="Z37">
        <f>SUMIFS(genetics!$J$2:$J$992,genetics!$A$2:$A$992,prop_eggsgrav!$A37,genetics!$C$2:$C$992,prop_eggsgrav!$B37)</f>
        <v>6</v>
      </c>
      <c r="AA37">
        <f>SUMIFS(genetics!$K$2:$K$992,genetics!$A$2:$A$992,prop_eggsgrav!$A37,genetics!$C$2:$C$992,prop_eggsgrav!$B37)</f>
        <v>3</v>
      </c>
      <c r="AB37">
        <f>SUMIFS(genetics!$L$2:$L$992,genetics!$A$2:$A$992,prop_eggsgrav!$A37,genetics!$C$2:$C$992,prop_eggsgrav!$B37)</f>
        <v>4</v>
      </c>
      <c r="AC37">
        <f t="shared" si="5"/>
        <v>9</v>
      </c>
      <c r="AD37" s="49">
        <f t="shared" si="6"/>
        <v>55.555555555555557</v>
      </c>
      <c r="AE37" s="49">
        <f t="shared" si="7"/>
        <v>66.666666666666657</v>
      </c>
      <c r="AF37" s="49">
        <f t="shared" si="8"/>
        <v>33.333333333333329</v>
      </c>
      <c r="AG37" s="49">
        <f t="shared" si="9"/>
        <v>44.444444444444443</v>
      </c>
    </row>
    <row r="38" spans="1:33" x14ac:dyDescent="0.35">
      <c r="A38" s="4" t="s">
        <v>642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139</v>
      </c>
      <c r="L38">
        <v>0</v>
      </c>
      <c r="M38">
        <v>2.2200000000000002</v>
      </c>
      <c r="O38" s="60">
        <f t="shared" ref="O38:O43" si="24">$L38/SUM($L$38:$L$43)*100</f>
        <v>0</v>
      </c>
      <c r="P38" s="60">
        <f t="shared" ref="P38:P43" si="25">$K38/SUM($K$38:$K$43)*100</f>
        <v>3.0106129521334202</v>
      </c>
      <c r="Q38" s="49">
        <f>M38/SUM(M38:M43)*100</f>
        <v>10.383536014967259</v>
      </c>
      <c r="R38" s="49">
        <f>SUM(K38:L38)/SUM(K38:L43)*100</f>
        <v>2.9461636286562105</v>
      </c>
      <c r="S38" s="61">
        <f>X38/SUM(X38:X43)*100</f>
        <v>4.6363097566897506</v>
      </c>
      <c r="T38" s="44">
        <f>ROUND(S38/100*SUM(K38:L43), 0)</f>
        <v>219</v>
      </c>
      <c r="U38">
        <f>SUM(T38:T43)</f>
        <v>4718</v>
      </c>
      <c r="V38">
        <v>101</v>
      </c>
      <c r="W38" s="49">
        <f t="shared" si="22"/>
        <v>9.6306306306306304</v>
      </c>
      <c r="X38" s="69">
        <f t="shared" si="23"/>
        <v>28.373413684986389</v>
      </c>
      <c r="Y38">
        <f>SUMIFS(genetics!$I$2:$I$992,genetics!$A$2:$A$992,prop_eggsgrav!$A38,genetics!$C$2:$C$992,prop_eggsgrav!$B38)</f>
        <v>0</v>
      </c>
      <c r="Z38">
        <f>SUMIFS(genetics!$J$2:$J$992,genetics!$A$2:$A$992,prop_eggsgrav!$A38,genetics!$C$2:$C$992,prop_eggsgrav!$B38)</f>
        <v>7</v>
      </c>
      <c r="AA38">
        <f>SUMIFS(genetics!$K$2:$K$992,genetics!$A$2:$A$992,prop_eggsgrav!$A38,genetics!$C$2:$C$992,prop_eggsgrav!$B38)</f>
        <v>3</v>
      </c>
      <c r="AB38">
        <f>SUMIFS(genetics!$L$2:$L$992,genetics!$A$2:$A$992,prop_eggsgrav!$A38,genetics!$C$2:$C$992,prop_eggsgrav!$B38)</f>
        <v>10</v>
      </c>
      <c r="AC38">
        <f t="shared" si="5"/>
        <v>10</v>
      </c>
      <c r="AD38" s="49">
        <f t="shared" si="6"/>
        <v>0</v>
      </c>
      <c r="AE38" s="49">
        <f t="shared" si="7"/>
        <v>70</v>
      </c>
      <c r="AF38" s="49">
        <f t="shared" si="8"/>
        <v>30</v>
      </c>
      <c r="AG38" s="49">
        <f t="shared" si="9"/>
        <v>100</v>
      </c>
    </row>
    <row r="39" spans="1:33" x14ac:dyDescent="0.35">
      <c r="A39" s="4" t="s">
        <v>642</v>
      </c>
      <c r="B39" t="s">
        <v>12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46</v>
      </c>
      <c r="L39">
        <v>0</v>
      </c>
      <c r="M39">
        <v>2.6</v>
      </c>
      <c r="O39" s="60">
        <f t="shared" si="24"/>
        <v>0</v>
      </c>
      <c r="P39" s="60">
        <f t="shared" si="25"/>
        <v>0.99631795538228285</v>
      </c>
      <c r="Q39" s="49">
        <f>M39/SUM(M38:M43)*100</f>
        <v>12.160898035547239</v>
      </c>
      <c r="R39" s="49">
        <f>SUM(K39:L39)/SUM(K38:L43)*100</f>
        <v>0.97498940228910558</v>
      </c>
      <c r="S39" s="61">
        <f>X39/SUM(X38:X43)*100</f>
        <v>1.310071810606412</v>
      </c>
      <c r="T39" s="44">
        <f>ROUND(S39/100*SUM(K38:L43), 0)</f>
        <v>62</v>
      </c>
      <c r="U39">
        <f>SUM(T38:T43)</f>
        <v>4718</v>
      </c>
      <c r="V39">
        <v>101</v>
      </c>
      <c r="W39" s="49">
        <f t="shared" si="22"/>
        <v>8.2230769230769241</v>
      </c>
      <c r="X39" s="69">
        <f t="shared" si="23"/>
        <v>8.0174128542081071</v>
      </c>
      <c r="Y39">
        <f>SUMIFS(genetics!$I$2:$I$992,genetics!$A$2:$A$992,prop_eggsgrav!$A39,genetics!$C$2:$C$992,prop_eggsgrav!$B39)</f>
        <v>2</v>
      </c>
      <c r="Z39">
        <f>SUMIFS(genetics!$J$2:$J$992,genetics!$A$2:$A$992,prop_eggsgrav!$A39,genetics!$C$2:$C$992,prop_eggsgrav!$B39)</f>
        <v>9</v>
      </c>
      <c r="AA39">
        <f>SUMIFS(genetics!$K$2:$K$992,genetics!$A$2:$A$992,prop_eggsgrav!$A39,genetics!$C$2:$C$992,prop_eggsgrav!$B39)</f>
        <v>1</v>
      </c>
      <c r="AB39">
        <f>SUMIFS(genetics!$L$2:$L$992,genetics!$A$2:$A$992,prop_eggsgrav!$A39,genetics!$C$2:$C$992,prop_eggsgrav!$B39)</f>
        <v>8</v>
      </c>
      <c r="AC39">
        <f t="shared" si="5"/>
        <v>10</v>
      </c>
      <c r="AD39" s="49">
        <f t="shared" si="6"/>
        <v>20</v>
      </c>
      <c r="AE39" s="49">
        <f t="shared" si="7"/>
        <v>90</v>
      </c>
      <c r="AF39" s="49">
        <f t="shared" si="8"/>
        <v>10</v>
      </c>
      <c r="AG39" s="49">
        <f t="shared" si="9"/>
        <v>80</v>
      </c>
    </row>
    <row r="40" spans="1:33" x14ac:dyDescent="0.35">
      <c r="A40" s="4" t="s">
        <v>642</v>
      </c>
      <c r="B40" t="s">
        <v>13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114</v>
      </c>
      <c r="L40">
        <v>0</v>
      </c>
      <c r="M40">
        <v>5.18</v>
      </c>
      <c r="O40" s="60">
        <f t="shared" si="24"/>
        <v>0</v>
      </c>
      <c r="P40" s="60">
        <f t="shared" si="25"/>
        <v>2.4691358024691357</v>
      </c>
      <c r="Q40" s="49">
        <f>M40/SUM(M38:M43)*100</f>
        <v>24.228250701590266</v>
      </c>
      <c r="R40" s="49">
        <f>SUM(K40:L40)/SUM(K38:L43)*100</f>
        <v>2.4162780839338707</v>
      </c>
      <c r="S40" s="61">
        <f>X40/SUM(X38:X43)*100</f>
        <v>1.6296176123205501</v>
      </c>
      <c r="T40" s="44">
        <f>ROUND(S40/100*SUM(K38:L43), 0)</f>
        <v>77</v>
      </c>
      <c r="U40">
        <f>SUM(T38:T43)</f>
        <v>4718</v>
      </c>
      <c r="V40">
        <v>101</v>
      </c>
      <c r="W40" s="49">
        <f t="shared" si="22"/>
        <v>4.1274131274131287</v>
      </c>
      <c r="X40" s="69">
        <f t="shared" si="23"/>
        <v>9.9729778831092997</v>
      </c>
      <c r="Y40">
        <f>SUMIFS(genetics!$I$2:$I$992,genetics!$A$2:$A$992,prop_eggsgrav!$A40,genetics!$C$2:$C$992,prop_eggsgrav!$B40)</f>
        <v>3</v>
      </c>
      <c r="Z40">
        <f>SUMIFS(genetics!$J$2:$J$992,genetics!$A$2:$A$992,prop_eggsgrav!$A40,genetics!$C$2:$C$992,prop_eggsgrav!$B40)</f>
        <v>8</v>
      </c>
      <c r="AA40">
        <f>SUMIFS(genetics!$K$2:$K$992,genetics!$A$2:$A$992,prop_eggsgrav!$A40,genetics!$C$2:$C$992,prop_eggsgrav!$B40)</f>
        <v>2</v>
      </c>
      <c r="AB40">
        <f>SUMIFS(genetics!$L$2:$L$992,genetics!$A$2:$A$992,prop_eggsgrav!$A40,genetics!$C$2:$C$992,prop_eggsgrav!$B40)</f>
        <v>7</v>
      </c>
      <c r="AC40">
        <f t="shared" si="5"/>
        <v>10</v>
      </c>
      <c r="AD40" s="49">
        <f t="shared" si="6"/>
        <v>30</v>
      </c>
      <c r="AE40" s="49">
        <f t="shared" si="7"/>
        <v>80</v>
      </c>
      <c r="AF40" s="49">
        <f t="shared" si="8"/>
        <v>20</v>
      </c>
      <c r="AG40" s="49">
        <f t="shared" si="9"/>
        <v>70</v>
      </c>
    </row>
    <row r="41" spans="1:33" x14ac:dyDescent="0.35">
      <c r="A41" s="4" t="s">
        <v>642</v>
      </c>
      <c r="B41" t="s">
        <v>14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407</v>
      </c>
      <c r="L41">
        <v>0</v>
      </c>
      <c r="M41">
        <v>2.4</v>
      </c>
      <c r="O41" s="60">
        <f t="shared" si="24"/>
        <v>0</v>
      </c>
      <c r="P41" s="60">
        <f t="shared" si="25"/>
        <v>8.8152479965345467</v>
      </c>
      <c r="Q41" s="49">
        <f>M41/SUM(M38:M43)*100</f>
        <v>11.225444340505144</v>
      </c>
      <c r="R41" s="49">
        <f>SUM(K41:L41)/SUM(K38:L43)*100</f>
        <v>8.6265366680796944</v>
      </c>
      <c r="S41" s="61">
        <f>X41/SUM(X38:X43)*100</f>
        <v>12.557228170142256</v>
      </c>
      <c r="T41" s="44">
        <f>ROUND(S41/100*SUM(K38:L43), 0)</f>
        <v>592</v>
      </c>
      <c r="U41">
        <f>SUM(T38:T43)</f>
        <v>4718</v>
      </c>
      <c r="V41">
        <v>101</v>
      </c>
      <c r="W41" s="49">
        <f t="shared" si="22"/>
        <v>8.908333333333335</v>
      </c>
      <c r="X41" s="69">
        <f t="shared" si="23"/>
        <v>76.848064151476621</v>
      </c>
      <c r="Y41">
        <f>SUMIFS(genetics!$I$2:$I$992,genetics!$A$2:$A$992,prop_eggsgrav!$A41,genetics!$C$2:$C$992,prop_eggsgrav!$B41)</f>
        <v>3</v>
      </c>
      <c r="Z41">
        <f>SUMIFS(genetics!$J$2:$J$992,genetics!$A$2:$A$992,prop_eggsgrav!$A41,genetics!$C$2:$C$992,prop_eggsgrav!$B41)</f>
        <v>6</v>
      </c>
      <c r="AA41">
        <f>SUMIFS(genetics!$K$2:$K$992,genetics!$A$2:$A$992,prop_eggsgrav!$A41,genetics!$C$2:$C$992,prop_eggsgrav!$B41)</f>
        <v>4</v>
      </c>
      <c r="AB41">
        <f>SUMIFS(genetics!$L$2:$L$992,genetics!$A$2:$A$992,prop_eggsgrav!$A41,genetics!$C$2:$C$992,prop_eggsgrav!$B41)</f>
        <v>7</v>
      </c>
      <c r="AC41">
        <f t="shared" si="5"/>
        <v>10</v>
      </c>
      <c r="AD41" s="49">
        <f t="shared" si="6"/>
        <v>30</v>
      </c>
      <c r="AE41" s="49">
        <f t="shared" si="7"/>
        <v>60</v>
      </c>
      <c r="AF41" s="49">
        <f t="shared" si="8"/>
        <v>40</v>
      </c>
      <c r="AG41" s="49">
        <f t="shared" si="9"/>
        <v>70</v>
      </c>
    </row>
    <row r="42" spans="1:33" x14ac:dyDescent="0.35">
      <c r="A42" s="4" t="s">
        <v>642</v>
      </c>
      <c r="B42" t="s">
        <v>15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446</v>
      </c>
      <c r="L42">
        <v>1</v>
      </c>
      <c r="M42">
        <v>5.4</v>
      </c>
      <c r="O42" s="60">
        <f t="shared" si="24"/>
        <v>0.99009900990099009</v>
      </c>
      <c r="P42" s="60">
        <f t="shared" si="25"/>
        <v>9.6599523500108297</v>
      </c>
      <c r="Q42" s="49">
        <f>M42/SUM(M38:M43)*100</f>
        <v>25.257249766136574</v>
      </c>
      <c r="R42" s="49">
        <f>SUM(K42:L42)/SUM(K38:L43)*100</f>
        <v>9.4743535396354375</v>
      </c>
      <c r="S42" s="61">
        <f>X42/SUM(X38:X43)*100</f>
        <v>6.1294905728130917</v>
      </c>
      <c r="T42" s="44">
        <f>ROUND(S42/100*SUM(K38:L43), 0)</f>
        <v>289</v>
      </c>
      <c r="U42">
        <f>SUM(T38:T43)</f>
        <v>4718</v>
      </c>
      <c r="V42">
        <v>101</v>
      </c>
      <c r="W42" s="49">
        <f t="shared" si="22"/>
        <v>3.9592592592592597</v>
      </c>
      <c r="X42" s="69">
        <f t="shared" si="23"/>
        <v>37.511421977297346</v>
      </c>
      <c r="Y42">
        <f>SUMIFS(genetics!$I$2:$I$992,genetics!$A$2:$A$992,prop_eggsgrav!$A42,genetics!$C$2:$C$992,prop_eggsgrav!$B42)</f>
        <v>3</v>
      </c>
      <c r="Z42">
        <f>SUMIFS(genetics!$J$2:$J$992,genetics!$A$2:$A$992,prop_eggsgrav!$A42,genetics!$C$2:$C$992,prop_eggsgrav!$B42)</f>
        <v>8</v>
      </c>
      <c r="AA42">
        <f>SUMIFS(genetics!$K$2:$K$992,genetics!$A$2:$A$992,prop_eggsgrav!$A42,genetics!$C$2:$C$992,prop_eggsgrav!$B42)</f>
        <v>1</v>
      </c>
      <c r="AB42">
        <f>SUMIFS(genetics!$L$2:$L$992,genetics!$A$2:$A$992,prop_eggsgrav!$A42,genetics!$C$2:$C$992,prop_eggsgrav!$B42)</f>
        <v>6</v>
      </c>
      <c r="AC42">
        <f t="shared" si="5"/>
        <v>9</v>
      </c>
      <c r="AD42" s="49">
        <f t="shared" si="6"/>
        <v>33.333333333333329</v>
      </c>
      <c r="AE42" s="49">
        <f t="shared" si="7"/>
        <v>88.888888888888886</v>
      </c>
      <c r="AF42" s="49">
        <f t="shared" si="8"/>
        <v>11.111111111111111</v>
      </c>
      <c r="AG42" s="49">
        <f t="shared" si="9"/>
        <v>66.666666666666657</v>
      </c>
    </row>
    <row r="43" spans="1:33" x14ac:dyDescent="0.35">
      <c r="A43" s="4" t="s">
        <v>642</v>
      </c>
      <c r="B43" t="s">
        <v>16</v>
      </c>
      <c r="C43" s="13">
        <v>0</v>
      </c>
      <c r="D43" s="13">
        <v>0</v>
      </c>
      <c r="E43" s="13">
        <v>0</v>
      </c>
      <c r="F43" s="13">
        <v>0</v>
      </c>
      <c r="G43" s="13">
        <v>1</v>
      </c>
      <c r="H43" s="13">
        <v>0</v>
      </c>
      <c r="I43" s="13">
        <v>1</v>
      </c>
      <c r="J43" s="13">
        <v>1</v>
      </c>
      <c r="K43">
        <v>3465</v>
      </c>
      <c r="L43">
        <v>100</v>
      </c>
      <c r="M43">
        <v>3.58</v>
      </c>
      <c r="O43" s="60">
        <f t="shared" si="24"/>
        <v>99.009900990099013</v>
      </c>
      <c r="P43" s="60">
        <f t="shared" si="25"/>
        <v>75.048732943469787</v>
      </c>
      <c r="Q43" s="49">
        <f>M43/SUM(M38:M43)*100</f>
        <v>16.744621141253507</v>
      </c>
      <c r="R43" s="49">
        <f>SUM(K43:L43)/SUM(K38:L43)*100</f>
        <v>75.561678677405681</v>
      </c>
      <c r="S43" s="61">
        <f>X43/SUM(X38:X43)*100</f>
        <v>73.737282077427949</v>
      </c>
      <c r="T43" s="44">
        <f>ROUND(S43/100*SUM(K38:L43), 0)</f>
        <v>3479</v>
      </c>
      <c r="U43">
        <f>SUM(T38:T43)</f>
        <v>4718</v>
      </c>
      <c r="V43">
        <v>101</v>
      </c>
      <c r="W43" s="49">
        <f t="shared" si="22"/>
        <v>5.9720670391061459</v>
      </c>
      <c r="X43" s="69">
        <f t="shared" si="23"/>
        <v>451.25941064886416</v>
      </c>
      <c r="Y43">
        <f>SUMIFS(genetics!$I$2:$I$992,genetics!$A$2:$A$992,prop_eggsgrav!$A43,genetics!$C$2:$C$992,prop_eggsgrav!$B43)</f>
        <v>4</v>
      </c>
      <c r="Z43">
        <f>SUMIFS(genetics!$J$2:$J$992,genetics!$A$2:$A$992,prop_eggsgrav!$A43,genetics!$C$2:$C$992,prop_eggsgrav!$B43)</f>
        <v>6</v>
      </c>
      <c r="AA43">
        <f>SUMIFS(genetics!$K$2:$K$992,genetics!$A$2:$A$992,prop_eggsgrav!$A43,genetics!$C$2:$C$992,prop_eggsgrav!$B43)</f>
        <v>4</v>
      </c>
      <c r="AB43">
        <f>SUMIFS(genetics!$L$2:$L$992,genetics!$A$2:$A$992,prop_eggsgrav!$A43,genetics!$C$2:$C$992,prop_eggsgrav!$B43)</f>
        <v>6</v>
      </c>
      <c r="AC43">
        <f t="shared" si="5"/>
        <v>10</v>
      </c>
      <c r="AD43" s="49">
        <f t="shared" si="6"/>
        <v>40</v>
      </c>
      <c r="AE43" s="49">
        <f t="shared" si="7"/>
        <v>60</v>
      </c>
      <c r="AF43" s="49">
        <f t="shared" si="8"/>
        <v>40</v>
      </c>
      <c r="AG43" s="49">
        <f t="shared" si="9"/>
        <v>60</v>
      </c>
    </row>
    <row r="44" spans="1:33" x14ac:dyDescent="0.35">
      <c r="A44" t="s">
        <v>94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361</v>
      </c>
      <c r="L44">
        <v>13</v>
      </c>
      <c r="M44">
        <v>2.2000000000000002</v>
      </c>
      <c r="O44" s="60">
        <f t="shared" ref="O44:O49" si="26">$L44/SUM($L$44:$L$49)*100</f>
        <v>0.9059233449477353</v>
      </c>
      <c r="P44" s="60">
        <f t="shared" ref="P44:P49" si="27">$K44/SUM($K$44:$K$49)*100</f>
        <v>4.0008866230743658</v>
      </c>
      <c r="Q44" s="49">
        <f>M44/SUM(M44:M49)*100</f>
        <v>12.979351032448378</v>
      </c>
      <c r="R44" s="49">
        <f>SUM(K44:L44)/SUM(K44:L49)*100</f>
        <v>3.5762096003059858</v>
      </c>
      <c r="S44" s="61">
        <f>X44/SUM(X44:X49)*100</f>
        <v>4.8181124745888209</v>
      </c>
      <c r="T44" s="44">
        <f>ROUND(S44/100*SUM(K44:L49), 0)</f>
        <v>504</v>
      </c>
      <c r="U44">
        <f>SUM(T44:T49)</f>
        <v>10459</v>
      </c>
      <c r="V44">
        <v>1435</v>
      </c>
      <c r="W44" s="49">
        <f t="shared" si="22"/>
        <v>7.704545454545455</v>
      </c>
      <c r="X44" s="69">
        <f t="shared" si="23"/>
        <v>27.553069420539302</v>
      </c>
      <c r="Y44">
        <f>SUMIFS(genetics!$I$2:$I$992,genetics!$A$2:$A$992,prop_eggsgrav!$A44,genetics!$C$2:$C$992,prop_eggsgrav!$B44)</f>
        <v>1</v>
      </c>
      <c r="Z44">
        <f>SUMIFS(genetics!$J$2:$J$992,genetics!$A$2:$A$992,prop_eggsgrav!$A44,genetics!$C$2:$C$992,prop_eggsgrav!$B44)</f>
        <v>8</v>
      </c>
      <c r="AA44">
        <f>SUMIFS(genetics!$K$2:$K$992,genetics!$A$2:$A$992,prop_eggsgrav!$A44,genetics!$C$2:$C$992,prop_eggsgrav!$B44)</f>
        <v>1</v>
      </c>
      <c r="AB44">
        <f>SUMIFS(genetics!$L$2:$L$992,genetics!$A$2:$A$992,prop_eggsgrav!$A44,genetics!$C$2:$C$992,prop_eggsgrav!$B44)</f>
        <v>8</v>
      </c>
      <c r="AC44">
        <f t="shared" si="5"/>
        <v>9</v>
      </c>
      <c r="AD44" s="49">
        <f t="shared" si="6"/>
        <v>11.111111111111111</v>
      </c>
      <c r="AE44" s="49">
        <f t="shared" si="7"/>
        <v>88.888888888888886</v>
      </c>
      <c r="AF44" s="49">
        <f t="shared" si="8"/>
        <v>11.111111111111111</v>
      </c>
      <c r="AG44" s="49">
        <f t="shared" si="9"/>
        <v>88.888888888888886</v>
      </c>
    </row>
    <row r="45" spans="1:33" x14ac:dyDescent="0.35">
      <c r="A45" t="s">
        <v>94</v>
      </c>
      <c r="B45" t="s">
        <v>12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2363</v>
      </c>
      <c r="L45">
        <v>0</v>
      </c>
      <c r="M45">
        <v>2</v>
      </c>
      <c r="O45" s="60">
        <f t="shared" si="26"/>
        <v>0</v>
      </c>
      <c r="P45" s="60">
        <f t="shared" si="27"/>
        <v>26.18862905907126</v>
      </c>
      <c r="Q45" s="49">
        <f>M45/SUM(M44:M49)*100</f>
        <v>11.799410029498523</v>
      </c>
      <c r="R45" s="49">
        <f>SUM(K45:L45)/SUM(K44:L49)*100</f>
        <v>22.595142474660545</v>
      </c>
      <c r="S45" s="61">
        <f>X45/SUM(X44:X49)*100</f>
        <v>33.485881698392305</v>
      </c>
      <c r="T45" s="44">
        <f>ROUND(S45/100*SUM(K44:L49), 0)</f>
        <v>3502</v>
      </c>
      <c r="U45">
        <f>SUM(T44:T49)</f>
        <v>10459</v>
      </c>
      <c r="V45">
        <v>1435</v>
      </c>
      <c r="W45" s="49">
        <f t="shared" si="22"/>
        <v>8.4750000000000014</v>
      </c>
      <c r="X45" s="69">
        <f t="shared" si="23"/>
        <v>191.49383247274815</v>
      </c>
      <c r="Y45">
        <f>SUMIFS(genetics!$I$2:$I$992,genetics!$A$2:$A$992,prop_eggsgrav!$A45,genetics!$C$2:$C$992,prop_eggsgrav!$B45)</f>
        <v>4</v>
      </c>
      <c r="Z45">
        <f>SUMIFS(genetics!$J$2:$J$992,genetics!$A$2:$A$992,prop_eggsgrav!$A45,genetics!$C$2:$C$992,prop_eggsgrav!$B45)</f>
        <v>9</v>
      </c>
      <c r="AA45">
        <f>SUMIFS(genetics!$K$2:$K$992,genetics!$A$2:$A$992,prop_eggsgrav!$A45,genetics!$C$2:$C$992,prop_eggsgrav!$B45)</f>
        <v>1</v>
      </c>
      <c r="AB45">
        <f>SUMIFS(genetics!$L$2:$L$992,genetics!$A$2:$A$992,prop_eggsgrav!$A45,genetics!$C$2:$C$992,prop_eggsgrav!$B45)</f>
        <v>6</v>
      </c>
      <c r="AC45">
        <f t="shared" si="5"/>
        <v>10</v>
      </c>
      <c r="AD45" s="49">
        <f t="shared" si="6"/>
        <v>40</v>
      </c>
      <c r="AE45" s="49">
        <f t="shared" si="7"/>
        <v>90</v>
      </c>
      <c r="AF45" s="49">
        <f t="shared" si="8"/>
        <v>10</v>
      </c>
      <c r="AG45" s="49">
        <f t="shared" si="9"/>
        <v>60</v>
      </c>
    </row>
    <row r="46" spans="1:33" x14ac:dyDescent="0.35">
      <c r="A46" t="s">
        <v>94</v>
      </c>
      <c r="B46" t="s">
        <v>13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3479</v>
      </c>
      <c r="L46">
        <v>1029</v>
      </c>
      <c r="M46">
        <v>4.1500000000000004</v>
      </c>
      <c r="O46" s="60">
        <f t="shared" si="26"/>
        <v>71.707317073170728</v>
      </c>
      <c r="P46" s="60">
        <f t="shared" si="27"/>
        <v>38.557020946470132</v>
      </c>
      <c r="Q46" s="49">
        <f>M46/SUM(M44:M49)*100</f>
        <v>24.483775811209437</v>
      </c>
      <c r="R46" s="49">
        <f>SUM(K46:L46)/SUM(K44:L49)*100</f>
        <v>43.105756358768403</v>
      </c>
      <c r="S46" s="61">
        <f>X46/SUM(X44:X49)*100</f>
        <v>30.786748455629205</v>
      </c>
      <c r="T46" s="44">
        <f>ROUND(S46/100*SUM(K44:L49), 0)</f>
        <v>3220</v>
      </c>
      <c r="U46">
        <f>SUM(T44:T49)</f>
        <v>10459</v>
      </c>
      <c r="V46">
        <v>1435</v>
      </c>
      <c r="W46" s="49">
        <f t="shared" si="22"/>
        <v>4.0843373493975905</v>
      </c>
      <c r="X46" s="69">
        <f t="shared" si="23"/>
        <v>176.05845067015048</v>
      </c>
      <c r="Y46">
        <f>SUMIFS(genetics!$I$2:$I$992,genetics!$A$2:$A$992,prop_eggsgrav!$A46,genetics!$C$2:$C$992,prop_eggsgrav!$B46)</f>
        <v>3</v>
      </c>
      <c r="Z46">
        <f>SUMIFS(genetics!$J$2:$J$992,genetics!$A$2:$A$992,prop_eggsgrav!$A46,genetics!$C$2:$C$992,prop_eggsgrav!$B46)</f>
        <v>8</v>
      </c>
      <c r="AA46">
        <f>SUMIFS(genetics!$K$2:$K$992,genetics!$A$2:$A$992,prop_eggsgrav!$A46,genetics!$C$2:$C$992,prop_eggsgrav!$B46)</f>
        <v>2</v>
      </c>
      <c r="AB46">
        <f>SUMIFS(genetics!$L$2:$L$992,genetics!$A$2:$A$992,prop_eggsgrav!$A46,genetics!$C$2:$C$992,prop_eggsgrav!$B46)</f>
        <v>7</v>
      </c>
      <c r="AC46">
        <f t="shared" si="5"/>
        <v>10</v>
      </c>
      <c r="AD46" s="49">
        <f t="shared" si="6"/>
        <v>30</v>
      </c>
      <c r="AE46" s="49">
        <f t="shared" si="7"/>
        <v>80</v>
      </c>
      <c r="AF46" s="49">
        <f t="shared" si="8"/>
        <v>20</v>
      </c>
      <c r="AG46" s="49">
        <f t="shared" si="9"/>
        <v>70</v>
      </c>
    </row>
    <row r="47" spans="1:33" x14ac:dyDescent="0.35">
      <c r="A47" t="s">
        <v>94</v>
      </c>
      <c r="B47" t="s">
        <v>14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684</v>
      </c>
      <c r="L47">
        <v>283</v>
      </c>
      <c r="M47">
        <v>2.4</v>
      </c>
      <c r="O47" s="60">
        <f t="shared" si="26"/>
        <v>19.721254355400696</v>
      </c>
      <c r="P47" s="60">
        <f t="shared" si="27"/>
        <v>7.5806272858251127</v>
      </c>
      <c r="Q47" s="49">
        <f>M47/SUM(M44:M49)*100</f>
        <v>14.159292035398227</v>
      </c>
      <c r="R47" s="49">
        <f>SUM(K47:L47)/SUM(K44:L49)*100</f>
        <v>9.2465098489194872</v>
      </c>
      <c r="S47" s="61">
        <f>X47/SUM(X44:X49)*100</f>
        <v>11.419398928743604</v>
      </c>
      <c r="T47" s="44">
        <f>ROUND(S47/100*SUM(K44:L49), 0)</f>
        <v>1194</v>
      </c>
      <c r="U47">
        <f>SUM(T44:T49)</f>
        <v>10459</v>
      </c>
      <c r="V47">
        <v>1435</v>
      </c>
      <c r="W47" s="49">
        <f t="shared" si="22"/>
        <v>7.0625000000000018</v>
      </c>
      <c r="X47" s="69">
        <f t="shared" si="23"/>
        <v>65.303475807993891</v>
      </c>
      <c r="Y47">
        <f>SUMIFS(genetics!$I$2:$I$992,genetics!$A$2:$A$992,prop_eggsgrav!$A47,genetics!$C$2:$C$992,prop_eggsgrav!$B47)</f>
        <v>4</v>
      </c>
      <c r="Z47">
        <f>SUMIFS(genetics!$J$2:$J$992,genetics!$A$2:$A$992,prop_eggsgrav!$A47,genetics!$C$2:$C$992,prop_eggsgrav!$B47)</f>
        <v>9</v>
      </c>
      <c r="AA47">
        <f>SUMIFS(genetics!$K$2:$K$992,genetics!$A$2:$A$992,prop_eggsgrav!$A47,genetics!$C$2:$C$992,prop_eggsgrav!$B47)</f>
        <v>1</v>
      </c>
      <c r="AB47">
        <f>SUMIFS(genetics!$L$2:$L$992,genetics!$A$2:$A$992,prop_eggsgrav!$A47,genetics!$C$2:$C$992,prop_eggsgrav!$B47)</f>
        <v>6</v>
      </c>
      <c r="AC47">
        <f t="shared" si="5"/>
        <v>10</v>
      </c>
      <c r="AD47" s="49">
        <f t="shared" si="6"/>
        <v>40</v>
      </c>
      <c r="AE47" s="49">
        <f t="shared" si="7"/>
        <v>90</v>
      </c>
      <c r="AF47" s="49">
        <f t="shared" si="8"/>
        <v>10</v>
      </c>
      <c r="AG47" s="49">
        <f t="shared" si="9"/>
        <v>60</v>
      </c>
    </row>
    <row r="48" spans="1:33" x14ac:dyDescent="0.35">
      <c r="A48" t="s">
        <v>94</v>
      </c>
      <c r="B48" t="s">
        <v>15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510</v>
      </c>
      <c r="L48">
        <v>87</v>
      </c>
      <c r="M48">
        <v>2.6</v>
      </c>
      <c r="O48" s="60">
        <f t="shared" si="26"/>
        <v>6.0627177700348431</v>
      </c>
      <c r="P48" s="60">
        <f t="shared" si="27"/>
        <v>5.6522220990801291</v>
      </c>
      <c r="Q48" s="49">
        <f>M48/SUM(M44:M49)*100</f>
        <v>15.33923303834808</v>
      </c>
      <c r="R48" s="49">
        <f>SUM(K48:L48)/SUM(K44:L49)*100</f>
        <v>5.7085484796328165</v>
      </c>
      <c r="S48" s="61">
        <f>X48/SUM(X44:X49)*100</f>
        <v>6.5077220527817348</v>
      </c>
      <c r="T48" s="44">
        <f>ROUND(S48/100*SUM(K44:L49), 0)</f>
        <v>681</v>
      </c>
      <c r="U48">
        <f>SUM(T44:T49)</f>
        <v>10459</v>
      </c>
      <c r="V48">
        <v>1435</v>
      </c>
      <c r="W48" s="49">
        <f t="shared" si="22"/>
        <v>6.5192307692307709</v>
      </c>
      <c r="X48" s="69">
        <f t="shared" si="23"/>
        <v>37.215344896067798</v>
      </c>
      <c r="Y48">
        <f>SUMIFS(genetics!$I$2:$I$992,genetics!$A$2:$A$992,prop_eggsgrav!$A48,genetics!$C$2:$C$992,prop_eggsgrav!$B48)</f>
        <v>2</v>
      </c>
      <c r="Z48">
        <f>SUMIFS(genetics!$J$2:$J$992,genetics!$A$2:$A$992,prop_eggsgrav!$A48,genetics!$C$2:$C$992,prop_eggsgrav!$B48)</f>
        <v>4</v>
      </c>
      <c r="AA48">
        <f>SUMIFS(genetics!$K$2:$K$992,genetics!$A$2:$A$992,prop_eggsgrav!$A48,genetics!$C$2:$C$992,prop_eggsgrav!$B48)</f>
        <v>1</v>
      </c>
      <c r="AB48">
        <f>SUMIFS(genetics!$L$2:$L$992,genetics!$A$2:$A$992,prop_eggsgrav!$A48,genetics!$C$2:$C$992,prop_eggsgrav!$B48)</f>
        <v>3</v>
      </c>
      <c r="AC48">
        <f t="shared" si="5"/>
        <v>5</v>
      </c>
      <c r="AD48" s="49">
        <f t="shared" si="6"/>
        <v>40</v>
      </c>
      <c r="AE48" s="49">
        <f t="shared" si="7"/>
        <v>80</v>
      </c>
      <c r="AF48" s="49">
        <f t="shared" si="8"/>
        <v>20</v>
      </c>
      <c r="AG48" s="49">
        <f t="shared" si="9"/>
        <v>60</v>
      </c>
    </row>
    <row r="49" spans="1:33" x14ac:dyDescent="0.35">
      <c r="A49" t="s">
        <v>94</v>
      </c>
      <c r="B49" t="s">
        <v>16</v>
      </c>
      <c r="C49" s="13">
        <v>0</v>
      </c>
      <c r="D49" s="13">
        <v>0</v>
      </c>
      <c r="E49" s="13">
        <v>0</v>
      </c>
      <c r="F49" s="13">
        <v>0</v>
      </c>
      <c r="G49" s="13">
        <v>1</v>
      </c>
      <c r="H49" s="13">
        <v>0</v>
      </c>
      <c r="I49" s="13">
        <v>1</v>
      </c>
      <c r="J49" s="13">
        <v>1</v>
      </c>
      <c r="K49">
        <v>1626</v>
      </c>
      <c r="L49">
        <v>23</v>
      </c>
      <c r="M49">
        <v>3.6</v>
      </c>
      <c r="O49" s="60">
        <f t="shared" si="26"/>
        <v>1.6027874564459932</v>
      </c>
      <c r="P49" s="60">
        <f t="shared" si="27"/>
        <v>18.020613986478999</v>
      </c>
      <c r="Q49" s="49">
        <f>M49/SUM(M44:M49)*100</f>
        <v>21.238938053097343</v>
      </c>
      <c r="R49" s="49">
        <f>SUM(K49:L49)/SUM(K44:L49)*100</f>
        <v>15.767833237712756</v>
      </c>
      <c r="S49" s="61">
        <f>X49/SUM(X44:X49)*100</f>
        <v>12.982136389864324</v>
      </c>
      <c r="T49" s="44">
        <f>ROUND(S49/100*SUM(K44:L49), 0)</f>
        <v>1358</v>
      </c>
      <c r="U49">
        <f>SUM(T44:T49)</f>
        <v>10459</v>
      </c>
      <c r="V49">
        <v>1435</v>
      </c>
      <c r="W49" s="49">
        <f t="shared" si="22"/>
        <v>4.7083333333333339</v>
      </c>
      <c r="X49" s="69">
        <f t="shared" si="23"/>
        <v>74.24021482756423</v>
      </c>
      <c r="Y49">
        <f>SUMIFS(genetics!$I$2:$I$992,genetics!$A$2:$A$992,prop_eggsgrav!$A49,genetics!$C$2:$C$992,prop_eggsgrav!$B49)</f>
        <v>3</v>
      </c>
      <c r="Z49">
        <f>SUMIFS(genetics!$J$2:$J$992,genetics!$A$2:$A$992,prop_eggsgrav!$A49,genetics!$C$2:$C$992,prop_eggsgrav!$B49)</f>
        <v>5</v>
      </c>
      <c r="AA49">
        <f>SUMIFS(genetics!$K$2:$K$992,genetics!$A$2:$A$992,prop_eggsgrav!$A49,genetics!$C$2:$C$992,prop_eggsgrav!$B49)</f>
        <v>3</v>
      </c>
      <c r="AB49">
        <f>SUMIFS(genetics!$L$2:$L$992,genetics!$A$2:$A$992,prop_eggsgrav!$A49,genetics!$C$2:$C$992,prop_eggsgrav!$B49)</f>
        <v>5</v>
      </c>
      <c r="AC49">
        <f t="shared" si="5"/>
        <v>8</v>
      </c>
      <c r="AD49" s="49">
        <f t="shared" si="6"/>
        <v>37.5</v>
      </c>
      <c r="AE49" s="49">
        <f t="shared" si="7"/>
        <v>62.5</v>
      </c>
      <c r="AF49" s="49">
        <f t="shared" si="8"/>
        <v>37.5</v>
      </c>
      <c r="AG49" s="49">
        <f t="shared" si="9"/>
        <v>62.5</v>
      </c>
    </row>
    <row r="50" spans="1:33" x14ac:dyDescent="0.35">
      <c r="A50" t="s">
        <v>55</v>
      </c>
      <c r="B50" t="s">
        <v>11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10</v>
      </c>
      <c r="L50">
        <v>1</v>
      </c>
      <c r="M50">
        <v>1.46</v>
      </c>
      <c r="N50">
        <v>13</v>
      </c>
      <c r="O50" s="60">
        <f t="shared" ref="O50:O55" si="28">$L50/SUM($L$50:$L$55)*100</f>
        <v>3.4083162917518749E-2</v>
      </c>
      <c r="P50" s="60">
        <f t="shared" ref="P50:P55" si="29">$K50/SUM($K$50:$K$55)*100</f>
        <v>0.1426126640045636</v>
      </c>
      <c r="Q50" s="49">
        <f>M50/SUM(M50:M55)*100</f>
        <v>12.258606213266162</v>
      </c>
      <c r="R50" s="49">
        <f>SUM(K50:L50)/SUM(K50:L55)*100</f>
        <v>0.11059722501508143</v>
      </c>
      <c r="S50" s="61">
        <f>X50/SUM(X50:X55)*100</f>
        <v>0.17309472437096751</v>
      </c>
      <c r="T50" s="44">
        <f>ROUND(S50/100*SUM(K50:L55), 0)</f>
        <v>17</v>
      </c>
      <c r="U50">
        <f>SUM(T50:T55)</f>
        <v>9945</v>
      </c>
      <c r="V50">
        <v>2934</v>
      </c>
      <c r="W50" s="49">
        <f t="shared" si="22"/>
        <v>8.1575342465753433</v>
      </c>
      <c r="X50" s="69">
        <f t="shared" si="23"/>
        <v>0.90220065063672605</v>
      </c>
      <c r="Y50">
        <f>SUMIFS(genetics!$I$2:$I$992,genetics!$A$2:$A$992,prop_eggsgrav!$A50,genetics!$C$2:$C$992,prop_eggsgrav!$B50)</f>
        <v>0</v>
      </c>
      <c r="Z50">
        <f>SUMIFS(genetics!$J$2:$J$992,genetics!$A$2:$A$992,prop_eggsgrav!$A50,genetics!$C$2:$C$992,prop_eggsgrav!$B50)</f>
        <v>2</v>
      </c>
      <c r="AA50">
        <f>SUMIFS(genetics!$K$2:$K$992,genetics!$A$2:$A$992,prop_eggsgrav!$A50,genetics!$C$2:$C$992,prop_eggsgrav!$B50)</f>
        <v>7</v>
      </c>
      <c r="AB50">
        <f>SUMIFS(genetics!$L$2:$L$992,genetics!$A$2:$A$992,prop_eggsgrav!$A50,genetics!$C$2:$C$992,prop_eggsgrav!$B50)</f>
        <v>9</v>
      </c>
      <c r="AC50">
        <f t="shared" si="5"/>
        <v>9</v>
      </c>
      <c r="AD50" s="49">
        <f t="shared" si="6"/>
        <v>0</v>
      </c>
      <c r="AE50" s="49">
        <f t="shared" si="7"/>
        <v>22.222222222222221</v>
      </c>
      <c r="AF50" s="49">
        <f t="shared" si="8"/>
        <v>77.777777777777786</v>
      </c>
      <c r="AG50" s="49">
        <f t="shared" si="9"/>
        <v>100</v>
      </c>
    </row>
    <row r="51" spans="1:33" x14ac:dyDescent="0.35">
      <c r="A51" t="s">
        <v>55</v>
      </c>
      <c r="B51" t="s">
        <v>12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450</v>
      </c>
      <c r="L51">
        <v>0</v>
      </c>
      <c r="M51">
        <v>1.9</v>
      </c>
      <c r="N51">
        <v>13</v>
      </c>
      <c r="O51" s="60">
        <f t="shared" si="28"/>
        <v>0</v>
      </c>
      <c r="P51" s="60">
        <f t="shared" si="29"/>
        <v>6.4175698802053622</v>
      </c>
      <c r="Q51" s="49">
        <f>M51/SUM(M50:M55)*100</f>
        <v>15.952980688497059</v>
      </c>
      <c r="R51" s="49">
        <f>SUM(K51:L51)/SUM(K50:L55)*100</f>
        <v>4.5244319324351494</v>
      </c>
      <c r="S51" s="61">
        <f>X51/SUM(X50:X55)*100</f>
        <v>5.4413030579773034</v>
      </c>
      <c r="T51" s="44">
        <f>ROUND(S51/100*SUM(K50:L55), 0)</f>
        <v>541</v>
      </c>
      <c r="U51">
        <f>SUM(T50:T55)</f>
        <v>9945</v>
      </c>
      <c r="V51">
        <v>2934</v>
      </c>
      <c r="W51" s="49">
        <f t="shared" si="22"/>
        <v>6.26842105263158</v>
      </c>
      <c r="X51" s="69">
        <f t="shared" si="23"/>
        <v>28.361044376475071</v>
      </c>
      <c r="Y51">
        <f>SUMIFS(genetics!$I$2:$I$992,genetics!$A$2:$A$992,prop_eggsgrav!$A51,genetics!$C$2:$C$992,prop_eggsgrav!$B51)</f>
        <v>2</v>
      </c>
      <c r="Z51">
        <f>SUMIFS(genetics!$J$2:$J$992,genetics!$A$2:$A$992,prop_eggsgrav!$A51,genetics!$C$2:$C$992,prop_eggsgrav!$B51)</f>
        <v>4</v>
      </c>
      <c r="AA51">
        <f>SUMIFS(genetics!$K$2:$K$992,genetics!$A$2:$A$992,prop_eggsgrav!$A51,genetics!$C$2:$C$992,prop_eggsgrav!$B51)</f>
        <v>6</v>
      </c>
      <c r="AB51">
        <f>SUMIFS(genetics!$L$2:$L$992,genetics!$A$2:$A$992,prop_eggsgrav!$A51,genetics!$C$2:$C$992,prop_eggsgrav!$B51)</f>
        <v>8</v>
      </c>
      <c r="AC51">
        <f t="shared" si="5"/>
        <v>10</v>
      </c>
      <c r="AD51" s="49">
        <f t="shared" si="6"/>
        <v>20</v>
      </c>
      <c r="AE51" s="49">
        <f t="shared" si="7"/>
        <v>40</v>
      </c>
      <c r="AF51" s="49">
        <f t="shared" si="8"/>
        <v>60</v>
      </c>
      <c r="AG51" s="49">
        <f t="shared" si="9"/>
        <v>80</v>
      </c>
    </row>
    <row r="52" spans="1:33" x14ac:dyDescent="0.35">
      <c r="A52" t="s">
        <v>55</v>
      </c>
      <c r="B52" t="s">
        <v>13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1260</v>
      </c>
      <c r="L52">
        <v>1020</v>
      </c>
      <c r="M52">
        <v>2</v>
      </c>
      <c r="N52">
        <v>13</v>
      </c>
      <c r="O52" s="60">
        <f t="shared" si="28"/>
        <v>34.764826175869118</v>
      </c>
      <c r="P52" s="60">
        <f t="shared" si="29"/>
        <v>17.969195664575015</v>
      </c>
      <c r="Q52" s="49">
        <f>M52/SUM(M50:M55)*100</f>
        <v>16.792611251049539</v>
      </c>
      <c r="R52" s="49">
        <f>SUM(K52:L52)/SUM(K50:L55)*100</f>
        <v>22.923788457671428</v>
      </c>
      <c r="S52" s="61">
        <f>X52/SUM(X50:X55)*100</f>
        <v>26.190805385730759</v>
      </c>
      <c r="T52" s="44">
        <f>ROUND(S52/100*SUM(K50:L55), 0)</f>
        <v>2605</v>
      </c>
      <c r="U52">
        <f>SUM(T50:T55)</f>
        <v>9945</v>
      </c>
      <c r="V52">
        <v>2934</v>
      </c>
      <c r="W52" s="49">
        <f t="shared" si="22"/>
        <v>5.9550000000000001</v>
      </c>
      <c r="X52" s="69">
        <f t="shared" si="23"/>
        <v>136.51116026543335</v>
      </c>
      <c r="Y52">
        <f>SUMIFS(genetics!$I$2:$I$992,genetics!$A$2:$A$992,prop_eggsgrav!$A52,genetics!$C$2:$C$992,prop_eggsgrav!$B52)</f>
        <v>5</v>
      </c>
      <c r="Z52">
        <f>SUMIFS(genetics!$J$2:$J$992,genetics!$A$2:$A$992,prop_eggsgrav!$A52,genetics!$C$2:$C$992,prop_eggsgrav!$B52)</f>
        <v>6</v>
      </c>
      <c r="AA52">
        <f>SUMIFS(genetics!$K$2:$K$992,genetics!$A$2:$A$992,prop_eggsgrav!$A52,genetics!$C$2:$C$992,prop_eggsgrav!$B52)</f>
        <v>4</v>
      </c>
      <c r="AB52">
        <f>SUMIFS(genetics!$L$2:$L$992,genetics!$A$2:$A$992,prop_eggsgrav!$A52,genetics!$C$2:$C$992,prop_eggsgrav!$B52)</f>
        <v>5</v>
      </c>
      <c r="AC52">
        <f t="shared" si="5"/>
        <v>10</v>
      </c>
      <c r="AD52" s="49">
        <f t="shared" si="6"/>
        <v>50</v>
      </c>
      <c r="AE52" s="49">
        <f t="shared" si="7"/>
        <v>60</v>
      </c>
      <c r="AF52" s="49">
        <f t="shared" si="8"/>
        <v>40</v>
      </c>
      <c r="AG52" s="49">
        <f t="shared" si="9"/>
        <v>50</v>
      </c>
    </row>
    <row r="53" spans="1:33" x14ac:dyDescent="0.35">
      <c r="A53" t="s">
        <v>55</v>
      </c>
      <c r="B53" t="s">
        <v>14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1530</v>
      </c>
      <c r="L53">
        <v>0</v>
      </c>
      <c r="M53">
        <v>1.4</v>
      </c>
      <c r="N53">
        <v>13</v>
      </c>
      <c r="O53" s="60">
        <f t="shared" si="28"/>
        <v>0</v>
      </c>
      <c r="P53" s="60">
        <f t="shared" si="29"/>
        <v>21.819737592698232</v>
      </c>
      <c r="Q53" s="49">
        <f>M53/SUM(M50:M55)*100</f>
        <v>11.754827875734676</v>
      </c>
      <c r="R53" s="49">
        <f>SUM(K53:L53)/SUM(K50:L55)*100</f>
        <v>15.383068570279509</v>
      </c>
      <c r="S53" s="61">
        <f>X53/SUM(X50:X55)*100</f>
        <v>25.107726967523845</v>
      </c>
      <c r="T53" s="44">
        <f>ROUND(S53/100*SUM(K50:L55), 0)</f>
        <v>2497</v>
      </c>
      <c r="U53">
        <f>SUM(T50:T55)</f>
        <v>9945</v>
      </c>
      <c r="V53">
        <v>2934</v>
      </c>
      <c r="W53" s="49">
        <f t="shared" si="22"/>
        <v>8.507142857142858</v>
      </c>
      <c r="X53" s="69">
        <f t="shared" si="23"/>
        <v>130.86596190859211</v>
      </c>
      <c r="Y53">
        <f>SUMIFS(genetics!$I$2:$I$992,genetics!$A$2:$A$992,prop_eggsgrav!$A53,genetics!$C$2:$C$992,prop_eggsgrav!$B53)</f>
        <v>4</v>
      </c>
      <c r="Z53">
        <f>SUMIFS(genetics!$J$2:$J$992,genetics!$A$2:$A$992,prop_eggsgrav!$A53,genetics!$C$2:$C$992,prop_eggsgrav!$B53)</f>
        <v>6</v>
      </c>
      <c r="AA53">
        <f>SUMIFS(genetics!$K$2:$K$992,genetics!$A$2:$A$992,prop_eggsgrav!$A53,genetics!$C$2:$C$992,prop_eggsgrav!$B53)</f>
        <v>4</v>
      </c>
      <c r="AB53">
        <f>SUMIFS(genetics!$L$2:$L$992,genetics!$A$2:$A$992,prop_eggsgrav!$A53,genetics!$C$2:$C$992,prop_eggsgrav!$B53)</f>
        <v>6</v>
      </c>
      <c r="AC53">
        <f t="shared" si="5"/>
        <v>10</v>
      </c>
      <c r="AD53" s="49">
        <f t="shared" si="6"/>
        <v>40</v>
      </c>
      <c r="AE53" s="49">
        <f t="shared" si="7"/>
        <v>60</v>
      </c>
      <c r="AF53" s="49">
        <f t="shared" si="8"/>
        <v>40</v>
      </c>
      <c r="AG53" s="49">
        <f t="shared" si="9"/>
        <v>60</v>
      </c>
    </row>
    <row r="54" spans="1:33" x14ac:dyDescent="0.35">
      <c r="A54" t="s">
        <v>55</v>
      </c>
      <c r="B54" t="s">
        <v>15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814</v>
      </c>
      <c r="L54">
        <v>0</v>
      </c>
      <c r="M54">
        <v>1.55</v>
      </c>
      <c r="N54">
        <v>13</v>
      </c>
      <c r="O54" s="60">
        <f t="shared" si="28"/>
        <v>0</v>
      </c>
      <c r="P54" s="60">
        <f t="shared" si="29"/>
        <v>11.608670849971478</v>
      </c>
      <c r="Q54" s="49">
        <f>M54/SUM(M50:M55)*100</f>
        <v>13.014273719563393</v>
      </c>
      <c r="R54" s="49">
        <f>SUM(K54:L54)/SUM(K50:L55)*100</f>
        <v>8.1841946511160266</v>
      </c>
      <c r="S54" s="61">
        <f>X54/SUM(X50:X55)*100</f>
        <v>12.065260658735049</v>
      </c>
      <c r="T54" s="44">
        <f>ROUND(S54/100*SUM(K50:L55), 0)</f>
        <v>1200</v>
      </c>
      <c r="U54">
        <f>SUM(T50:T55)</f>
        <v>9945</v>
      </c>
      <c r="V54">
        <v>2934</v>
      </c>
      <c r="W54" s="49">
        <f t="shared" si="22"/>
        <v>7.6838709677419343</v>
      </c>
      <c r="X54" s="69">
        <f t="shared" si="23"/>
        <v>62.886295674059269</v>
      </c>
      <c r="Y54">
        <f>SUMIFS(genetics!$I$2:$I$992,genetics!$A$2:$A$992,prop_eggsgrav!$A54,genetics!$C$2:$C$992,prop_eggsgrav!$B54)</f>
        <v>2</v>
      </c>
      <c r="Z54">
        <f>SUMIFS(genetics!$J$2:$J$992,genetics!$A$2:$A$992,prop_eggsgrav!$A54,genetics!$C$2:$C$992,prop_eggsgrav!$B54)</f>
        <v>7</v>
      </c>
      <c r="AA54">
        <f>SUMIFS(genetics!$K$2:$K$992,genetics!$A$2:$A$992,prop_eggsgrav!$A54,genetics!$C$2:$C$992,prop_eggsgrav!$B54)</f>
        <v>2</v>
      </c>
      <c r="AB54">
        <f>SUMIFS(genetics!$L$2:$L$992,genetics!$A$2:$A$992,prop_eggsgrav!$A54,genetics!$C$2:$C$992,prop_eggsgrav!$B54)</f>
        <v>7</v>
      </c>
      <c r="AC54">
        <f t="shared" si="5"/>
        <v>9</v>
      </c>
      <c r="AD54" s="49">
        <f t="shared" si="6"/>
        <v>22.222222222222221</v>
      </c>
      <c r="AE54" s="49">
        <f t="shared" si="7"/>
        <v>77.777777777777786</v>
      </c>
      <c r="AF54" s="49">
        <f t="shared" si="8"/>
        <v>22.222222222222221</v>
      </c>
      <c r="AG54" s="49">
        <f t="shared" si="9"/>
        <v>77.777777777777786</v>
      </c>
    </row>
    <row r="55" spans="1:33" x14ac:dyDescent="0.35">
      <c r="A55" t="s">
        <v>55</v>
      </c>
      <c r="B55" t="s">
        <v>16</v>
      </c>
      <c r="C55" s="13">
        <v>0</v>
      </c>
      <c r="D55" s="13">
        <v>0</v>
      </c>
      <c r="E55" s="13">
        <v>0</v>
      </c>
      <c r="F55" s="13">
        <v>0</v>
      </c>
      <c r="G55" s="13">
        <v>1</v>
      </c>
      <c r="H55" s="13">
        <v>0</v>
      </c>
      <c r="I55" s="13">
        <v>1</v>
      </c>
      <c r="J55" s="13">
        <v>1</v>
      </c>
      <c r="K55">
        <v>2948</v>
      </c>
      <c r="L55">
        <v>1913</v>
      </c>
      <c r="M55">
        <v>3.6</v>
      </c>
      <c r="N55">
        <v>13</v>
      </c>
      <c r="O55" s="60">
        <f t="shared" si="28"/>
        <v>65.201090661213357</v>
      </c>
      <c r="P55" s="60">
        <f t="shared" si="29"/>
        <v>42.042213348545346</v>
      </c>
      <c r="Q55" s="49">
        <f>M55/SUM(M50:M55)*100</f>
        <v>30.22670025188917</v>
      </c>
      <c r="R55" s="49">
        <f>SUM(K55:L55)/SUM(K50:L55)*100</f>
        <v>48.87391916348281</v>
      </c>
      <c r="S55" s="61">
        <f>X55/SUM(X50:X55)*100</f>
        <v>31.021809205662088</v>
      </c>
      <c r="T55" s="44">
        <f>ROUND(S55/100*SUM(K50:L55), 0)</f>
        <v>3085</v>
      </c>
      <c r="U55">
        <f>SUM(T50:T55)</f>
        <v>9945</v>
      </c>
      <c r="V55">
        <v>2934</v>
      </c>
      <c r="W55" s="49">
        <f t="shared" si="22"/>
        <v>3.3083333333333331</v>
      </c>
      <c r="X55" s="69">
        <f t="shared" si="23"/>
        <v>161.69121589918896</v>
      </c>
      <c r="Y55">
        <f>SUMIFS(genetics!$I$2:$I$992,genetics!$A$2:$A$992,prop_eggsgrav!$A55,genetics!$C$2:$C$992,prop_eggsgrav!$B55)</f>
        <v>2</v>
      </c>
      <c r="Z55">
        <f>SUMIFS(genetics!$J$2:$J$992,genetics!$A$2:$A$992,prop_eggsgrav!$A55,genetics!$C$2:$C$992,prop_eggsgrav!$B55)</f>
        <v>5</v>
      </c>
      <c r="AA55">
        <f>SUMIFS(genetics!$K$2:$K$992,genetics!$A$2:$A$992,prop_eggsgrav!$A55,genetics!$C$2:$C$992,prop_eggsgrav!$B55)</f>
        <v>4</v>
      </c>
      <c r="AB55">
        <f>SUMIFS(genetics!$L$2:$L$992,genetics!$A$2:$A$992,prop_eggsgrav!$A55,genetics!$C$2:$C$992,prop_eggsgrav!$B55)</f>
        <v>7</v>
      </c>
      <c r="AC55">
        <f t="shared" si="5"/>
        <v>9</v>
      </c>
      <c r="AD55" s="49">
        <f t="shared" si="6"/>
        <v>22.222222222222221</v>
      </c>
      <c r="AE55" s="49">
        <f t="shared" si="7"/>
        <v>55.555555555555557</v>
      </c>
      <c r="AF55" s="49">
        <f t="shared" si="8"/>
        <v>44.444444444444443</v>
      </c>
      <c r="AG55" s="49">
        <f t="shared" si="9"/>
        <v>77.777777777777786</v>
      </c>
    </row>
    <row r="56" spans="1:33" x14ac:dyDescent="0.35">
      <c r="A56" t="s">
        <v>32</v>
      </c>
      <c r="B56" t="s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3</v>
      </c>
      <c r="N56">
        <v>11</v>
      </c>
      <c r="O56" s="60">
        <f t="shared" ref="O56:O61" si="30">$L56/SUM($L$56:$L$61)*100</f>
        <v>0</v>
      </c>
      <c r="P56" s="60">
        <f t="shared" ref="P56:P61" si="31">$K56/SUM($K$56:$K$61)*100</f>
        <v>3.4352456200618345E-2</v>
      </c>
      <c r="Q56" s="49">
        <f>M56/SUM(M56:M61)*100</f>
        <v>13.611615245009077</v>
      </c>
      <c r="R56" s="49">
        <f>SUM(K56:L56)/SUM(K56:L61)*100</f>
        <v>3.3145508783559825E-2</v>
      </c>
      <c r="S56" s="61">
        <f>X56/SUM(X56:X61)*100</f>
        <v>7.4593987966377576E-2</v>
      </c>
      <c r="T56" s="44">
        <f>ROUND(S56/100*SUM(K56:L61), 0)</f>
        <v>2</v>
      </c>
      <c r="U56">
        <f>SUM(T56:T61)</f>
        <v>3016</v>
      </c>
      <c r="V56">
        <v>106</v>
      </c>
      <c r="W56" s="49">
        <f t="shared" si="22"/>
        <v>7.3466666666666658</v>
      </c>
      <c r="X56" s="69">
        <f t="shared" si="23"/>
        <v>0.24350900452988616</v>
      </c>
      <c r="Y56">
        <f>SUMIFS(genetics!$I$2:$I$992,genetics!$A$2:$A$992,prop_eggsgrav!$A56,genetics!$C$2:$C$992,prop_eggsgrav!$B56)</f>
        <v>0</v>
      </c>
      <c r="Z56">
        <f>SUMIFS(genetics!$J$2:$J$992,genetics!$A$2:$A$992,prop_eggsgrav!$A56,genetics!$C$2:$C$992,prop_eggsgrav!$B56)</f>
        <v>0</v>
      </c>
      <c r="AA56">
        <f>SUMIFS(genetics!$K$2:$K$992,genetics!$A$2:$A$992,prop_eggsgrav!$A56,genetics!$C$2:$C$992,prop_eggsgrav!$B56)</f>
        <v>1</v>
      </c>
      <c r="AB56">
        <f>SUMIFS(genetics!$L$2:$L$992,genetics!$A$2:$A$992,prop_eggsgrav!$A56,genetics!$C$2:$C$992,prop_eggsgrav!$B56)</f>
        <v>1</v>
      </c>
      <c r="AC56">
        <f t="shared" si="5"/>
        <v>1</v>
      </c>
      <c r="AD56" s="49">
        <f t="shared" si="6"/>
        <v>0</v>
      </c>
      <c r="AE56" s="49">
        <f t="shared" si="7"/>
        <v>0</v>
      </c>
      <c r="AF56" s="49">
        <f t="shared" si="8"/>
        <v>100</v>
      </c>
      <c r="AG56" s="49">
        <f t="shared" si="9"/>
        <v>100</v>
      </c>
    </row>
    <row r="57" spans="1:33" x14ac:dyDescent="0.35">
      <c r="A57" t="s">
        <v>32</v>
      </c>
      <c r="B57" t="s">
        <v>12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</v>
      </c>
      <c r="L57">
        <v>0</v>
      </c>
      <c r="M57">
        <v>2.95</v>
      </c>
      <c r="N57">
        <v>11</v>
      </c>
      <c r="O57" s="60">
        <f t="shared" si="30"/>
        <v>0</v>
      </c>
      <c r="P57" s="60">
        <f t="shared" si="31"/>
        <v>0.24046719340432843</v>
      </c>
      <c r="Q57" s="49">
        <f>M57/SUM(M56:M61)*100</f>
        <v>13.38475499092559</v>
      </c>
      <c r="R57" s="49">
        <f>SUM(K57:L57)/SUM(K56:L61)*100</f>
        <v>0.23201856148491878</v>
      </c>
      <c r="S57" s="61">
        <f>X57/SUM(X56:X61)*100</f>
        <v>0.5310080499301455</v>
      </c>
      <c r="T57" s="44">
        <f>ROUND(S57/100*SUM(K56:L61), 0)</f>
        <v>16</v>
      </c>
      <c r="U57">
        <f>SUM(T56:T61)</f>
        <v>3016</v>
      </c>
      <c r="V57">
        <v>106</v>
      </c>
      <c r="W57" s="49">
        <f t="shared" si="22"/>
        <v>7.4711864406779656</v>
      </c>
      <c r="X57" s="69">
        <f t="shared" si="23"/>
        <v>1.733453930551732</v>
      </c>
      <c r="Y57">
        <f>SUMIFS(genetics!$I$2:$I$992,genetics!$A$2:$A$992,prop_eggsgrav!$A57,genetics!$C$2:$C$992,prop_eggsgrav!$B57)</f>
        <v>1</v>
      </c>
      <c r="Z57">
        <f>SUMIFS(genetics!$J$2:$J$992,genetics!$A$2:$A$992,prop_eggsgrav!$A57,genetics!$C$2:$C$992,prop_eggsgrav!$B57)</f>
        <v>4</v>
      </c>
      <c r="AA57">
        <f>SUMIFS(genetics!$K$2:$K$992,genetics!$A$2:$A$992,prop_eggsgrav!$A57,genetics!$C$2:$C$992,prop_eggsgrav!$B57)</f>
        <v>3</v>
      </c>
      <c r="AB57">
        <f>SUMIFS(genetics!$L$2:$L$992,genetics!$A$2:$A$992,prop_eggsgrav!$A57,genetics!$C$2:$C$992,prop_eggsgrav!$B57)</f>
        <v>6</v>
      </c>
      <c r="AC57">
        <f t="shared" si="5"/>
        <v>7</v>
      </c>
      <c r="AD57" s="49">
        <f t="shared" si="6"/>
        <v>14.285714285714285</v>
      </c>
      <c r="AE57" s="49">
        <f t="shared" si="7"/>
        <v>57.142857142857139</v>
      </c>
      <c r="AF57" s="49">
        <f t="shared" si="8"/>
        <v>42.857142857142854</v>
      </c>
      <c r="AG57" s="49">
        <f t="shared" si="9"/>
        <v>85.714285714285708</v>
      </c>
    </row>
    <row r="58" spans="1:33" x14ac:dyDescent="0.35">
      <c r="A58" t="s">
        <v>32</v>
      </c>
      <c r="B58" t="s">
        <v>13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39</v>
      </c>
      <c r="L58">
        <v>68</v>
      </c>
      <c r="M58">
        <v>3.8</v>
      </c>
      <c r="N58">
        <v>11</v>
      </c>
      <c r="O58" s="60">
        <f t="shared" si="30"/>
        <v>64.15094339622641</v>
      </c>
      <c r="P58" s="60">
        <f t="shared" si="31"/>
        <v>1.3397457918241156</v>
      </c>
      <c r="Q58" s="49">
        <f>M58/SUM(M56:M61)*100</f>
        <v>17.241379310344829</v>
      </c>
      <c r="R58" s="49">
        <f>SUM(K58:L58)/SUM(K56:L61)*100</f>
        <v>3.5465694398409013</v>
      </c>
      <c r="S58" s="61">
        <f>X58/SUM(X56:X61)*100</f>
        <v>6.3012289834755792</v>
      </c>
      <c r="T58" s="44">
        <f>ROUND(S58/100*SUM(K56:L61), 0)</f>
        <v>190</v>
      </c>
      <c r="U58">
        <f>SUM(T56:T61)</f>
        <v>3016</v>
      </c>
      <c r="V58">
        <v>106</v>
      </c>
      <c r="W58" s="49">
        <f t="shared" si="22"/>
        <v>5.8</v>
      </c>
      <c r="X58" s="69">
        <f t="shared" si="23"/>
        <v>20.570102751077226</v>
      </c>
      <c r="Y58">
        <f>SUMIFS(genetics!$I$2:$I$992,genetics!$A$2:$A$992,prop_eggsgrav!$A58,genetics!$C$2:$C$992,prop_eggsgrav!$B58)</f>
        <v>4</v>
      </c>
      <c r="Z58">
        <f>SUMIFS(genetics!$J$2:$J$992,genetics!$A$2:$A$992,prop_eggsgrav!$A58,genetics!$C$2:$C$992,prop_eggsgrav!$B58)</f>
        <v>4</v>
      </c>
      <c r="AA58">
        <f>SUMIFS(genetics!$K$2:$K$992,genetics!$A$2:$A$992,prop_eggsgrav!$A58,genetics!$C$2:$C$992,prop_eggsgrav!$B58)</f>
        <v>6</v>
      </c>
      <c r="AB58">
        <f>SUMIFS(genetics!$L$2:$L$992,genetics!$A$2:$A$992,prop_eggsgrav!$A58,genetics!$C$2:$C$992,prop_eggsgrav!$B58)</f>
        <v>6</v>
      </c>
      <c r="AC58">
        <f t="shared" si="5"/>
        <v>10</v>
      </c>
      <c r="AD58" s="49">
        <f t="shared" si="6"/>
        <v>40</v>
      </c>
      <c r="AE58" s="49">
        <f t="shared" si="7"/>
        <v>40</v>
      </c>
      <c r="AF58" s="49">
        <f t="shared" si="8"/>
        <v>60</v>
      </c>
      <c r="AG58" s="49">
        <f t="shared" si="9"/>
        <v>60</v>
      </c>
    </row>
    <row r="59" spans="1:33" x14ac:dyDescent="0.35">
      <c r="A59" t="s">
        <v>32</v>
      </c>
      <c r="B59" t="s">
        <v>14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2</v>
      </c>
      <c r="L59">
        <v>0</v>
      </c>
      <c r="M59">
        <v>2.7</v>
      </c>
      <c r="N59">
        <v>11</v>
      </c>
      <c r="O59" s="60">
        <f t="shared" si="30"/>
        <v>0</v>
      </c>
      <c r="P59" s="60">
        <f t="shared" si="31"/>
        <v>6.870491240123669E-2</v>
      </c>
      <c r="Q59" s="49">
        <f>M59/SUM(M56:M61)*100</f>
        <v>12.250453720508169</v>
      </c>
      <c r="R59" s="49">
        <f>SUM(K59:L59)/SUM(K56:L61)*100</f>
        <v>6.6291017567119651E-2</v>
      </c>
      <c r="S59" s="61">
        <f>X59/SUM(X56:X61)*100</f>
        <v>0.16576441770306127</v>
      </c>
      <c r="T59" s="44">
        <f>ROUND(S59/100*SUM(K56:L61), 0)</f>
        <v>5</v>
      </c>
      <c r="U59">
        <f>SUM(T56:T61)</f>
        <v>3016</v>
      </c>
      <c r="V59">
        <v>106</v>
      </c>
      <c r="W59" s="49">
        <f t="shared" si="22"/>
        <v>8.1629629629629612</v>
      </c>
      <c r="X59" s="69">
        <f t="shared" si="23"/>
        <v>0.54113112117752471</v>
      </c>
      <c r="Y59">
        <f>SUMIFS(genetics!$I$2:$I$992,genetics!$A$2:$A$992,prop_eggsgrav!$A59,genetics!$C$2:$C$992,prop_eggsgrav!$B59)</f>
        <v>0</v>
      </c>
      <c r="Z59">
        <f>SUMIFS(genetics!$J$2:$J$992,genetics!$A$2:$A$992,prop_eggsgrav!$A59,genetics!$C$2:$C$992,prop_eggsgrav!$B59)</f>
        <v>0</v>
      </c>
      <c r="AA59">
        <f>SUMIFS(genetics!$K$2:$K$992,genetics!$A$2:$A$992,prop_eggsgrav!$A59,genetics!$C$2:$C$992,prop_eggsgrav!$B59)</f>
        <v>0</v>
      </c>
      <c r="AB59">
        <f>SUMIFS(genetics!$L$2:$L$992,genetics!$A$2:$A$992,prop_eggsgrav!$A59,genetics!$C$2:$C$992,prop_eggsgrav!$B59)</f>
        <v>0</v>
      </c>
      <c r="AC59">
        <f t="shared" si="5"/>
        <v>0</v>
      </c>
      <c r="AD59" s="49" t="e">
        <f t="shared" si="6"/>
        <v>#N/A</v>
      </c>
      <c r="AE59" s="49" t="e">
        <f t="shared" si="7"/>
        <v>#N/A</v>
      </c>
      <c r="AF59" s="49" t="e">
        <f t="shared" si="8"/>
        <v>#N/A</v>
      </c>
      <c r="AG59" s="49" t="e">
        <f t="shared" si="9"/>
        <v>#N/A</v>
      </c>
    </row>
    <row r="60" spans="1:33" x14ac:dyDescent="0.35">
      <c r="A60" t="s">
        <v>32</v>
      </c>
      <c r="B60" t="s">
        <v>15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4</v>
      </c>
      <c r="L60">
        <v>0</v>
      </c>
      <c r="M60">
        <v>2.59</v>
      </c>
      <c r="N60">
        <v>11</v>
      </c>
      <c r="O60" s="60">
        <f t="shared" si="30"/>
        <v>0</v>
      </c>
      <c r="P60" s="60">
        <f t="shared" si="31"/>
        <v>0.13740982480247338</v>
      </c>
      <c r="Q60" s="49">
        <f>M60/SUM(M56:M61)*100</f>
        <v>11.751361161524501</v>
      </c>
      <c r="R60" s="49">
        <f>SUM(K60:L60)/SUM(K56:L61)*100</f>
        <v>0.1325820351342393</v>
      </c>
      <c r="S60" s="61">
        <f>X60/SUM(X56:X61)*100</f>
        <v>0.34560921065503125</v>
      </c>
      <c r="T60" s="44">
        <f>ROUND(S60/100*SUM(K56:L61), 0)</f>
        <v>10</v>
      </c>
      <c r="U60">
        <f>SUM(T56:T61)</f>
        <v>3016</v>
      </c>
      <c r="V60">
        <v>106</v>
      </c>
      <c r="W60" s="49">
        <f t="shared" si="22"/>
        <v>8.5096525096525095</v>
      </c>
      <c r="X60" s="69">
        <f t="shared" si="23"/>
        <v>1.1282270480149166</v>
      </c>
      <c r="Y60">
        <f>SUMIFS(genetics!$I$2:$I$992,genetics!$A$2:$A$992,prop_eggsgrav!$A60,genetics!$C$2:$C$992,prop_eggsgrav!$B60)</f>
        <v>0</v>
      </c>
      <c r="Z60">
        <f>SUMIFS(genetics!$J$2:$J$992,genetics!$A$2:$A$992,prop_eggsgrav!$A60,genetics!$C$2:$C$992,prop_eggsgrav!$B60)</f>
        <v>1</v>
      </c>
      <c r="AA60">
        <f>SUMIFS(genetics!$K$2:$K$992,genetics!$A$2:$A$992,prop_eggsgrav!$A60,genetics!$C$2:$C$992,prop_eggsgrav!$B60)</f>
        <v>0</v>
      </c>
      <c r="AB60">
        <f>SUMIFS(genetics!$L$2:$L$992,genetics!$A$2:$A$992,prop_eggsgrav!$A60,genetics!$C$2:$C$992,prop_eggsgrav!$B60)</f>
        <v>1</v>
      </c>
      <c r="AC60">
        <f t="shared" si="5"/>
        <v>1</v>
      </c>
      <c r="AD60" s="49">
        <f t="shared" si="6"/>
        <v>0</v>
      </c>
      <c r="AE60" s="49">
        <f t="shared" si="7"/>
        <v>100</v>
      </c>
      <c r="AF60" s="49">
        <f t="shared" si="8"/>
        <v>0</v>
      </c>
      <c r="AG60" s="49">
        <f t="shared" si="9"/>
        <v>100</v>
      </c>
    </row>
    <row r="61" spans="1:33" x14ac:dyDescent="0.35">
      <c r="A61" t="s">
        <v>32</v>
      </c>
      <c r="B61" t="s">
        <v>16</v>
      </c>
      <c r="C61" s="13">
        <v>0</v>
      </c>
      <c r="D61" s="13">
        <v>0</v>
      </c>
      <c r="E61" s="13">
        <v>0</v>
      </c>
      <c r="F61" s="13">
        <v>0</v>
      </c>
      <c r="G61" s="13">
        <v>1</v>
      </c>
      <c r="H61" s="13">
        <v>0</v>
      </c>
      <c r="I61" s="13">
        <v>1</v>
      </c>
      <c r="J61" s="13">
        <v>1</v>
      </c>
      <c r="K61">
        <v>2858</v>
      </c>
      <c r="L61">
        <v>38</v>
      </c>
      <c r="M61">
        <v>7</v>
      </c>
      <c r="N61">
        <v>11</v>
      </c>
      <c r="O61" s="60">
        <f t="shared" si="30"/>
        <v>35.849056603773583</v>
      </c>
      <c r="P61" s="60">
        <f t="shared" si="31"/>
        <v>98.17931982136723</v>
      </c>
      <c r="Q61" s="49">
        <f>M61/SUM(M56:M61)*100</f>
        <v>31.760435571687839</v>
      </c>
      <c r="R61" s="49">
        <f>SUM(K61:L61)/SUM(K56:L61)*100</f>
        <v>95.989393437189264</v>
      </c>
      <c r="S61" s="61">
        <f>X61/SUM(X56:X61)*100</f>
        <v>92.5817953502698</v>
      </c>
      <c r="T61" s="44">
        <f>ROUND(S61/100*SUM(K56:L61), 0)</f>
        <v>2793</v>
      </c>
      <c r="U61">
        <f>SUM(T56:T61)</f>
        <v>3016</v>
      </c>
      <c r="V61">
        <v>106</v>
      </c>
      <c r="W61" s="49">
        <f t="shared" si="22"/>
        <v>3.1485714285714286</v>
      </c>
      <c r="X61" s="69">
        <f t="shared" si="23"/>
        <v>302.22946162223593</v>
      </c>
      <c r="Y61">
        <f>SUMIFS(genetics!$I$2:$I$992,genetics!$A$2:$A$992,prop_eggsgrav!$A61,genetics!$C$2:$C$992,prop_eggsgrav!$B61)</f>
        <v>4</v>
      </c>
      <c r="Z61">
        <f>SUMIFS(genetics!$J$2:$J$992,genetics!$A$2:$A$992,prop_eggsgrav!$A61,genetics!$C$2:$C$992,prop_eggsgrav!$B61)</f>
        <v>9</v>
      </c>
      <c r="AA61">
        <f>SUMIFS(genetics!$K$2:$K$992,genetics!$A$2:$A$992,prop_eggsgrav!$A61,genetics!$C$2:$C$992,prop_eggsgrav!$B61)</f>
        <v>1</v>
      </c>
      <c r="AB61">
        <f>SUMIFS(genetics!$L$2:$L$992,genetics!$A$2:$A$992,prop_eggsgrav!$A61,genetics!$C$2:$C$992,prop_eggsgrav!$B61)</f>
        <v>6</v>
      </c>
      <c r="AC61">
        <f t="shared" si="5"/>
        <v>10</v>
      </c>
      <c r="AD61" s="49">
        <f t="shared" si="6"/>
        <v>40</v>
      </c>
      <c r="AE61" s="49">
        <f t="shared" si="7"/>
        <v>90</v>
      </c>
      <c r="AF61" s="49">
        <f t="shared" si="8"/>
        <v>10</v>
      </c>
      <c r="AG61" s="49">
        <f t="shared" si="9"/>
        <v>60</v>
      </c>
    </row>
    <row r="62" spans="1:33" x14ac:dyDescent="0.35">
      <c r="A62" t="s">
        <v>269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2500</v>
      </c>
      <c r="M62">
        <v>4</v>
      </c>
      <c r="O62" s="60"/>
      <c r="P62" s="60"/>
      <c r="Q62" s="49">
        <f>M62/SUM(M62:M67)*100</f>
        <v>12.232415902140671</v>
      </c>
      <c r="R62" s="49">
        <f>SUM(K62:L62)/SUM(K62:L67)*100</f>
        <v>27.839643652561247</v>
      </c>
      <c r="S62" s="61">
        <f>X62/SUM(X62:X67)*100</f>
        <v>33.792350978658909</v>
      </c>
      <c r="T62" s="44">
        <f>ROUND(S62/100*SUM(K62:L67), 0)</f>
        <v>3035</v>
      </c>
      <c r="U62">
        <f>SUM(T62:T67)</f>
        <v>8981</v>
      </c>
      <c r="W62" s="49">
        <f t="shared" si="22"/>
        <v>8.1750000000000007</v>
      </c>
      <c r="X62" s="69">
        <f t="shared" si="23"/>
        <v>227.58908685968822</v>
      </c>
      <c r="Y62">
        <f>SUMIFS(genetics!$I$2:$I$992,genetics!$A$2:$A$992,prop_eggsgrav!$A62,genetics!$C$2:$C$992,prop_eggsgrav!$B62)</f>
        <v>0</v>
      </c>
      <c r="Z62">
        <f>SUMIFS(genetics!$J$2:$J$992,genetics!$A$2:$A$992,prop_eggsgrav!$A62,genetics!$C$2:$C$992,prop_eggsgrav!$B62)</f>
        <v>8</v>
      </c>
      <c r="AA62">
        <f>SUMIFS(genetics!$K$2:$K$992,genetics!$A$2:$A$992,prop_eggsgrav!$A62,genetics!$C$2:$C$992,prop_eggsgrav!$B62)</f>
        <v>2</v>
      </c>
      <c r="AB62">
        <f>SUMIFS(genetics!$L$2:$L$992,genetics!$A$2:$A$992,prop_eggsgrav!$A62,genetics!$C$2:$C$992,prop_eggsgrav!$B62)</f>
        <v>10</v>
      </c>
      <c r="AC62">
        <f t="shared" si="5"/>
        <v>10</v>
      </c>
      <c r="AD62" s="49">
        <f t="shared" si="6"/>
        <v>0</v>
      </c>
      <c r="AE62" s="49">
        <f t="shared" si="7"/>
        <v>80</v>
      </c>
      <c r="AF62" s="49">
        <f t="shared" si="8"/>
        <v>20</v>
      </c>
      <c r="AG62" s="49">
        <f t="shared" si="9"/>
        <v>100</v>
      </c>
    </row>
    <row r="63" spans="1:33" x14ac:dyDescent="0.35">
      <c r="A63" t="s">
        <v>269</v>
      </c>
      <c r="B63" t="s">
        <v>12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1196</v>
      </c>
      <c r="M63">
        <v>4</v>
      </c>
      <c r="O63" s="60"/>
      <c r="P63" s="60"/>
      <c r="Q63" s="49">
        <f>M63/SUM(M62:M67)*100</f>
        <v>12.232415902140671</v>
      </c>
      <c r="R63" s="49">
        <f>SUM(K63:L63)/SUM(K62:L67)*100</f>
        <v>13.3184855233853</v>
      </c>
      <c r="S63" s="61">
        <f>X63/SUM(X62:X67)*100</f>
        <v>16.166260708190418</v>
      </c>
      <c r="T63" s="44">
        <f>ROUND(S63/100*SUM(K62:L67), 0)</f>
        <v>1452</v>
      </c>
      <c r="U63">
        <f>SUM(T62:T67)</f>
        <v>8981</v>
      </c>
      <c r="W63" s="49">
        <f t="shared" si="22"/>
        <v>8.1750000000000007</v>
      </c>
      <c r="X63" s="69">
        <f t="shared" si="23"/>
        <v>108.87861915367483</v>
      </c>
      <c r="Y63">
        <f>SUMIFS(genetics!$I$2:$I$992,genetics!$A$2:$A$992,prop_eggsgrav!$A63,genetics!$C$2:$C$992,prop_eggsgrav!$B63)</f>
        <v>2</v>
      </c>
      <c r="Z63">
        <f>SUMIFS(genetics!$J$2:$J$992,genetics!$A$2:$A$992,prop_eggsgrav!$A63,genetics!$C$2:$C$992,prop_eggsgrav!$B63)</f>
        <v>6</v>
      </c>
      <c r="AA63">
        <f>SUMIFS(genetics!$K$2:$K$992,genetics!$A$2:$A$992,prop_eggsgrav!$A63,genetics!$C$2:$C$992,prop_eggsgrav!$B63)</f>
        <v>1</v>
      </c>
      <c r="AB63">
        <f>SUMIFS(genetics!$L$2:$L$992,genetics!$A$2:$A$992,prop_eggsgrav!$A63,genetics!$C$2:$C$992,prop_eggsgrav!$B63)</f>
        <v>5</v>
      </c>
      <c r="AC63">
        <f t="shared" si="5"/>
        <v>7</v>
      </c>
      <c r="AD63" s="49">
        <f t="shared" si="6"/>
        <v>28.571428571428569</v>
      </c>
      <c r="AE63" s="49">
        <f t="shared" si="7"/>
        <v>85.714285714285708</v>
      </c>
      <c r="AF63" s="49">
        <f t="shared" si="8"/>
        <v>14.285714285714285</v>
      </c>
      <c r="AG63" s="49">
        <f t="shared" si="9"/>
        <v>71.428571428571431</v>
      </c>
    </row>
    <row r="64" spans="1:33" x14ac:dyDescent="0.35">
      <c r="A64" t="s">
        <v>269</v>
      </c>
      <c r="B64" t="s">
        <v>13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839</v>
      </c>
      <c r="M64">
        <v>9.5</v>
      </c>
      <c r="O64" s="60"/>
      <c r="P64" s="60"/>
      <c r="Q64" s="49">
        <f>M64/SUM(M62:M67)*100</f>
        <v>29.051987767584098</v>
      </c>
      <c r="R64" s="49">
        <f>SUM(K64:L64)/SUM(K62:L67)*100</f>
        <v>9.3429844097995538</v>
      </c>
      <c r="S64" s="61">
        <f>X64/SUM(X62:X67)*100</f>
        <v>4.7750370477633375</v>
      </c>
      <c r="T64" s="44">
        <f>ROUND(S64/100*SUM(K62:L67), 0)</f>
        <v>429</v>
      </c>
      <c r="U64">
        <f>SUM(T62:T67)</f>
        <v>8981</v>
      </c>
      <c r="W64" s="49">
        <f t="shared" si="22"/>
        <v>3.4421052631578948</v>
      </c>
      <c r="X64" s="69">
        <f t="shared" si="23"/>
        <v>32.159535810573203</v>
      </c>
      <c r="Y64">
        <f>SUMIFS(genetics!$I$2:$I$992,genetics!$A$2:$A$992,prop_eggsgrav!$A64,genetics!$C$2:$C$992,prop_eggsgrav!$B64)</f>
        <v>7</v>
      </c>
      <c r="Z64">
        <f>SUMIFS(genetics!$J$2:$J$992,genetics!$A$2:$A$992,prop_eggsgrav!$A64,genetics!$C$2:$C$992,prop_eggsgrav!$B64)</f>
        <v>8</v>
      </c>
      <c r="AA64">
        <f>SUMIFS(genetics!$K$2:$K$992,genetics!$A$2:$A$992,prop_eggsgrav!$A64,genetics!$C$2:$C$992,prop_eggsgrav!$B64)</f>
        <v>2</v>
      </c>
      <c r="AB64">
        <f>SUMIFS(genetics!$L$2:$L$992,genetics!$A$2:$A$992,prop_eggsgrav!$A64,genetics!$C$2:$C$992,prop_eggsgrav!$B64)</f>
        <v>3</v>
      </c>
      <c r="AC64">
        <f t="shared" si="5"/>
        <v>10</v>
      </c>
      <c r="AD64" s="49">
        <f t="shared" si="6"/>
        <v>70</v>
      </c>
      <c r="AE64" s="49">
        <f t="shared" si="7"/>
        <v>80</v>
      </c>
      <c r="AF64" s="49">
        <f t="shared" si="8"/>
        <v>20</v>
      </c>
      <c r="AG64" s="49">
        <f t="shared" si="9"/>
        <v>30</v>
      </c>
    </row>
    <row r="65" spans="1:33" x14ac:dyDescent="0.35">
      <c r="A65" t="s">
        <v>269</v>
      </c>
      <c r="B65" t="s">
        <v>14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850</v>
      </c>
      <c r="M65">
        <v>3.75</v>
      </c>
      <c r="O65" s="41"/>
      <c r="P65" s="41"/>
      <c r="Q65" s="49">
        <f>M65/SUM(M62:M67)*100</f>
        <v>11.467889908256881</v>
      </c>
      <c r="R65" s="49">
        <f>SUM(K65:L65)/SUM(K62:L67)*100</f>
        <v>9.4654788418708247</v>
      </c>
      <c r="S65" s="61">
        <f>X65/SUM(X62:X67)*100</f>
        <v>12.255359288260296</v>
      </c>
      <c r="T65" s="44">
        <f>ROUND(S65/100*SUM(K62:L67), 0)</f>
        <v>1101</v>
      </c>
      <c r="U65">
        <f>SUM(T62:T67)</f>
        <v>8981</v>
      </c>
      <c r="W65" s="49">
        <f t="shared" si="22"/>
        <v>8.7199999999999989</v>
      </c>
      <c r="X65" s="69">
        <f t="shared" si="23"/>
        <v>82.538975501113583</v>
      </c>
      <c r="Y65">
        <f>SUMIFS(genetics!$I$2:$I$992,genetics!$A$2:$A$992,prop_eggsgrav!$A65,genetics!$C$2:$C$992,prop_eggsgrav!$B65)</f>
        <v>0</v>
      </c>
      <c r="Z65">
        <f>SUMIFS(genetics!$J$2:$J$992,genetics!$A$2:$A$992,prop_eggsgrav!$A65,genetics!$C$2:$C$992,prop_eggsgrav!$B65)</f>
        <v>3</v>
      </c>
      <c r="AA65">
        <f>SUMIFS(genetics!$K$2:$K$992,genetics!$A$2:$A$992,prop_eggsgrav!$A65,genetics!$C$2:$C$992,prop_eggsgrav!$B65)</f>
        <v>7</v>
      </c>
      <c r="AB65">
        <f>SUMIFS(genetics!$L$2:$L$992,genetics!$A$2:$A$992,prop_eggsgrav!$A65,genetics!$C$2:$C$992,prop_eggsgrav!$B65)</f>
        <v>10</v>
      </c>
      <c r="AC65">
        <f t="shared" si="5"/>
        <v>10</v>
      </c>
      <c r="AD65" s="49">
        <f t="shared" si="6"/>
        <v>0</v>
      </c>
      <c r="AE65" s="49">
        <f t="shared" si="7"/>
        <v>30</v>
      </c>
      <c r="AF65" s="49">
        <f t="shared" si="8"/>
        <v>70</v>
      </c>
      <c r="AG65" s="49">
        <f t="shared" si="9"/>
        <v>100</v>
      </c>
    </row>
    <row r="66" spans="1:33" x14ac:dyDescent="0.35">
      <c r="A66" t="s">
        <v>269</v>
      </c>
      <c r="B66" t="s">
        <v>15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1095</v>
      </c>
      <c r="M66">
        <v>3.95</v>
      </c>
      <c r="O66" s="41"/>
      <c r="P66" s="41"/>
      <c r="Q66" s="49">
        <f>M66/SUM(M62:M67)*100</f>
        <v>12.079510703363914</v>
      </c>
      <c r="R66" s="49">
        <f>SUM(K66:L66)/SUM(K62:L67)*100</f>
        <v>12.193763919821826</v>
      </c>
      <c r="S66" s="61">
        <f>X66/SUM(X62:X67)*100</f>
        <v>14.988404788508964</v>
      </c>
      <c r="T66" s="44">
        <f>ROUND(S66/100*SUM(K62:L67), 0)</f>
        <v>1346</v>
      </c>
      <c r="U66">
        <f>SUM(T62:T67)</f>
        <v>8981</v>
      </c>
      <c r="W66" s="49">
        <f t="shared" ref="W66:W97" si="32">1/(Q66/100)</f>
        <v>8.2784810126582293</v>
      </c>
      <c r="X66" s="69">
        <f t="shared" ref="X66:X97" si="33">W66*R66</f>
        <v>100.94584308308197</v>
      </c>
      <c r="Y66">
        <f>SUMIFS(genetics!$I$2:$I$992,genetics!$A$2:$A$992,prop_eggsgrav!$A66,genetics!$C$2:$C$992,prop_eggsgrav!$B66)</f>
        <v>1</v>
      </c>
      <c r="Z66">
        <f>SUMIFS(genetics!$J$2:$J$992,genetics!$A$2:$A$992,prop_eggsgrav!$A66,genetics!$C$2:$C$992,prop_eggsgrav!$B66)</f>
        <v>2</v>
      </c>
      <c r="AA66">
        <f>SUMIFS(genetics!$K$2:$K$992,genetics!$A$2:$A$992,prop_eggsgrav!$A66,genetics!$C$2:$C$992,prop_eggsgrav!$B66)</f>
        <v>4</v>
      </c>
      <c r="AB66">
        <f>SUMIFS(genetics!$L$2:$L$992,genetics!$A$2:$A$992,prop_eggsgrav!$A66,genetics!$C$2:$C$992,prop_eggsgrav!$B66)</f>
        <v>5</v>
      </c>
      <c r="AC66">
        <f t="shared" si="5"/>
        <v>6</v>
      </c>
      <c r="AD66" s="49">
        <f t="shared" si="6"/>
        <v>16.666666666666664</v>
      </c>
      <c r="AE66" s="49">
        <f t="shared" si="7"/>
        <v>33.333333333333329</v>
      </c>
      <c r="AF66" s="49">
        <f t="shared" si="8"/>
        <v>66.666666666666657</v>
      </c>
      <c r="AG66" s="49">
        <f t="shared" si="9"/>
        <v>83.333333333333343</v>
      </c>
    </row>
    <row r="67" spans="1:33" x14ac:dyDescent="0.35">
      <c r="A67" t="s">
        <v>269</v>
      </c>
      <c r="B67" t="s">
        <v>16</v>
      </c>
      <c r="C67" s="13">
        <v>0</v>
      </c>
      <c r="D67" s="13">
        <v>0</v>
      </c>
      <c r="E67" s="13">
        <v>0</v>
      </c>
      <c r="F67" s="13">
        <v>0</v>
      </c>
      <c r="G67" s="13">
        <v>1</v>
      </c>
      <c r="H67" s="13">
        <v>0</v>
      </c>
      <c r="I67" s="13">
        <v>1</v>
      </c>
      <c r="J67" s="13">
        <v>1</v>
      </c>
      <c r="K67">
        <v>2500</v>
      </c>
      <c r="M67">
        <v>7.5</v>
      </c>
      <c r="O67" s="41"/>
      <c r="P67" s="41"/>
      <c r="Q67" s="49">
        <f>M67/SUM(M62:M67)*100</f>
        <v>22.935779816513762</v>
      </c>
      <c r="R67" s="49">
        <f>SUM(K67:L67)/SUM(K62:L67)*100</f>
        <v>27.839643652561247</v>
      </c>
      <c r="S67" s="61">
        <f>X67/SUM(X62:X67)*100</f>
        <v>18.022587188618079</v>
      </c>
      <c r="T67" s="44">
        <f>ROUND(S67/100*SUM(K62:L67), 0)</f>
        <v>1618</v>
      </c>
      <c r="U67">
        <f>SUM(T62:T67)</f>
        <v>8981</v>
      </c>
      <c r="W67" s="49">
        <f t="shared" si="32"/>
        <v>4.3599999999999994</v>
      </c>
      <c r="X67" s="69">
        <f t="shared" si="33"/>
        <v>121.38084632516701</v>
      </c>
      <c r="Y67">
        <f>SUMIFS(genetics!$I$2:$I$992,genetics!$A$2:$A$992,prop_eggsgrav!$A67,genetics!$C$2:$C$992,prop_eggsgrav!$B67)</f>
        <v>0</v>
      </c>
      <c r="Z67">
        <f>SUMIFS(genetics!$J$2:$J$992,genetics!$A$2:$A$992,prop_eggsgrav!$A67,genetics!$C$2:$C$992,prop_eggsgrav!$B67)</f>
        <v>1</v>
      </c>
      <c r="AA67">
        <f>SUMIFS(genetics!$K$2:$K$992,genetics!$A$2:$A$992,prop_eggsgrav!$A67,genetics!$C$2:$C$992,prop_eggsgrav!$B67)</f>
        <v>5</v>
      </c>
      <c r="AB67">
        <f>SUMIFS(genetics!$L$2:$L$992,genetics!$A$2:$A$992,prop_eggsgrav!$A67,genetics!$C$2:$C$992,prop_eggsgrav!$B67)</f>
        <v>6</v>
      </c>
      <c r="AC67">
        <f t="shared" ref="AC67:AC121" si="34">SUM(Y67+AB67)</f>
        <v>6</v>
      </c>
      <c r="AD67" s="49">
        <f t="shared" ref="AD67:AD121" si="35">IF($AC67=0, NA(), Y67/$AC67*100)</f>
        <v>0</v>
      </c>
      <c r="AE67" s="49">
        <f t="shared" ref="AE67:AE121" si="36">IF($AC67=0, NA(), Z67/$AC67*100)</f>
        <v>16.666666666666664</v>
      </c>
      <c r="AF67" s="49">
        <f t="shared" ref="AF67:AF121" si="37">IF($AC67=0, NA(), AA67/$AC67*100)</f>
        <v>83.333333333333343</v>
      </c>
      <c r="AG67" s="49">
        <f t="shared" ref="AG67:AG121" si="38">IF($AC67=0, NA(), AB67/$AC67*100)</f>
        <v>100</v>
      </c>
    </row>
    <row r="68" spans="1:33" x14ac:dyDescent="0.35">
      <c r="A68" s="4" t="s">
        <v>288</v>
      </c>
      <c r="B68" t="s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M68">
        <v>2.25</v>
      </c>
      <c r="O68" s="41"/>
      <c r="P68" s="41"/>
      <c r="Q68" s="49">
        <f>M68/SUM(M68:M73)*100</f>
        <v>11.25</v>
      </c>
      <c r="R68" s="49">
        <f>SUM(K68:L68)/SUM(K68:L73)*100</f>
        <v>1.7543859649122806E-2</v>
      </c>
      <c r="S68" s="61">
        <f>X68/SUM(X68:X73)*100</f>
        <v>3.4153491482973058E-2</v>
      </c>
      <c r="T68" s="44">
        <f>ROUND(S68/100*SUM(K68:L73), 0)</f>
        <v>2</v>
      </c>
      <c r="U68">
        <f>SUM(T68:T73)</f>
        <v>5699</v>
      </c>
      <c r="W68" s="49">
        <f t="shared" si="32"/>
        <v>8.8888888888888893</v>
      </c>
      <c r="X68" s="69">
        <f t="shared" si="33"/>
        <v>0.15594541910331383</v>
      </c>
      <c r="Y68">
        <f>SUMIFS(genetics!$I$2:$I$992,genetics!$A$2:$A$992,prop_eggsgrav!$A68,genetics!$C$2:$C$992,prop_eggsgrav!$B68)</f>
        <v>0</v>
      </c>
      <c r="Z68">
        <f>SUMIFS(genetics!$J$2:$J$992,genetics!$A$2:$A$992,prop_eggsgrav!$A68,genetics!$C$2:$C$992,prop_eggsgrav!$B68)</f>
        <v>0</v>
      </c>
      <c r="AA68">
        <f>SUMIFS(genetics!$K$2:$K$992,genetics!$A$2:$A$992,prop_eggsgrav!$A68,genetics!$C$2:$C$992,prop_eggsgrav!$B68)</f>
        <v>1</v>
      </c>
      <c r="AB68">
        <f>SUMIFS(genetics!$L$2:$L$992,genetics!$A$2:$A$992,prop_eggsgrav!$A68,genetics!$C$2:$C$992,prop_eggsgrav!$B68)</f>
        <v>1</v>
      </c>
      <c r="AC68">
        <f t="shared" si="34"/>
        <v>1</v>
      </c>
      <c r="AD68" s="49">
        <f t="shared" si="35"/>
        <v>0</v>
      </c>
      <c r="AE68" s="49">
        <f t="shared" si="36"/>
        <v>0</v>
      </c>
      <c r="AF68" s="49">
        <f t="shared" si="37"/>
        <v>100</v>
      </c>
      <c r="AG68" s="49">
        <f t="shared" si="38"/>
        <v>100</v>
      </c>
    </row>
    <row r="69" spans="1:33" x14ac:dyDescent="0.35">
      <c r="A69" s="4" t="s">
        <v>288</v>
      </c>
      <c r="B69" t="s">
        <v>12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2.75</v>
      </c>
      <c r="O69" s="41"/>
      <c r="P69" s="41"/>
      <c r="Q69" s="49">
        <f>M69/SUM(M68:M73)*100</f>
        <v>13.750000000000002</v>
      </c>
      <c r="R69" s="49">
        <f>SUM(K69:L69)/SUM(K68:L73)*100</f>
        <v>0</v>
      </c>
      <c r="S69" s="61">
        <f>X69/SUM(X68:X73)*100</f>
        <v>0</v>
      </c>
      <c r="T69" s="44">
        <f>ROUND(S69/100*SUM(K68:L73), 0)</f>
        <v>0</v>
      </c>
      <c r="U69">
        <f>SUM(T68:T73)</f>
        <v>5699</v>
      </c>
      <c r="W69" s="49">
        <f t="shared" si="32"/>
        <v>7.2727272727272725</v>
      </c>
      <c r="X69" s="69">
        <f t="shared" si="33"/>
        <v>0</v>
      </c>
      <c r="Y69">
        <f>SUMIFS(genetics!$I$2:$I$992,genetics!$A$2:$A$992,prop_eggsgrav!$A69,genetics!$C$2:$C$992,prop_eggsgrav!$B69)</f>
        <v>0</v>
      </c>
      <c r="Z69">
        <f>SUMIFS(genetics!$J$2:$J$992,genetics!$A$2:$A$992,prop_eggsgrav!$A69,genetics!$C$2:$C$992,prop_eggsgrav!$B69)</f>
        <v>0</v>
      </c>
      <c r="AA69">
        <f>SUMIFS(genetics!$K$2:$K$992,genetics!$A$2:$A$992,prop_eggsgrav!$A69,genetics!$C$2:$C$992,prop_eggsgrav!$B69)</f>
        <v>0</v>
      </c>
      <c r="AB69">
        <f>SUMIFS(genetics!$L$2:$L$992,genetics!$A$2:$A$992,prop_eggsgrav!$A69,genetics!$C$2:$C$992,prop_eggsgrav!$B69)</f>
        <v>0</v>
      </c>
      <c r="AC69">
        <f t="shared" si="34"/>
        <v>0</v>
      </c>
      <c r="AD69" s="49" t="e">
        <f t="shared" si="35"/>
        <v>#N/A</v>
      </c>
      <c r="AE69" s="49" t="e">
        <f t="shared" si="36"/>
        <v>#N/A</v>
      </c>
      <c r="AF69" s="49" t="e">
        <f t="shared" si="37"/>
        <v>#N/A</v>
      </c>
      <c r="AG69" s="49" t="e">
        <f t="shared" si="38"/>
        <v>#N/A</v>
      </c>
    </row>
    <row r="70" spans="1:33" x14ac:dyDescent="0.35">
      <c r="A70" s="4" t="s">
        <v>288</v>
      </c>
      <c r="B70" t="s">
        <v>13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226</v>
      </c>
      <c r="M70">
        <v>4</v>
      </c>
      <c r="N70" s="63"/>
      <c r="O70" s="41"/>
      <c r="P70" s="41"/>
      <c r="Q70" s="49">
        <f>M70/SUM(M68:M73)*100</f>
        <v>20</v>
      </c>
      <c r="R70" s="49">
        <f>SUM(K70:L70)/SUM(K68:L73)*100</f>
        <v>3.9649122807017543</v>
      </c>
      <c r="S70" s="61">
        <f>X70/SUM(X68:X73)*100</f>
        <v>4.3417626047729492</v>
      </c>
      <c r="T70" s="44">
        <f>ROUND(S70/100*SUM(K68:L73), 0)</f>
        <v>247</v>
      </c>
      <c r="U70">
        <f>SUM(T68:T73)</f>
        <v>5699</v>
      </c>
      <c r="W70" s="49">
        <f t="shared" si="32"/>
        <v>5</v>
      </c>
      <c r="X70" s="69">
        <f t="shared" si="33"/>
        <v>19.82456140350877</v>
      </c>
      <c r="Y70">
        <f>SUMIFS(genetics!$I$2:$I$992,genetics!$A$2:$A$992,prop_eggsgrav!$A70,genetics!$C$2:$C$992,prop_eggsgrav!$B70)</f>
        <v>0</v>
      </c>
      <c r="Z70">
        <f>SUMIFS(genetics!$J$2:$J$992,genetics!$A$2:$A$992,prop_eggsgrav!$A70,genetics!$C$2:$C$992,prop_eggsgrav!$B70)</f>
        <v>2</v>
      </c>
      <c r="AA70">
        <f>SUMIFS(genetics!$K$2:$K$992,genetics!$A$2:$A$992,prop_eggsgrav!$A70,genetics!$C$2:$C$992,prop_eggsgrav!$B70)</f>
        <v>5</v>
      </c>
      <c r="AB70">
        <f>SUMIFS(genetics!$L$2:$L$992,genetics!$A$2:$A$992,prop_eggsgrav!$A70,genetics!$C$2:$C$992,prop_eggsgrav!$B70)</f>
        <v>7</v>
      </c>
      <c r="AC70">
        <f t="shared" si="34"/>
        <v>7</v>
      </c>
      <c r="AD70" s="49">
        <f t="shared" si="35"/>
        <v>0</v>
      </c>
      <c r="AE70" s="49">
        <f t="shared" si="36"/>
        <v>28.571428571428569</v>
      </c>
      <c r="AF70" s="49">
        <f t="shared" si="37"/>
        <v>71.428571428571431</v>
      </c>
      <c r="AG70" s="49">
        <f t="shared" si="38"/>
        <v>100</v>
      </c>
    </row>
    <row r="71" spans="1:33" x14ac:dyDescent="0.35">
      <c r="A71" s="4" t="s">
        <v>288</v>
      </c>
      <c r="B71" t="s">
        <v>14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780</v>
      </c>
      <c r="M71">
        <v>2</v>
      </c>
      <c r="O71" s="41"/>
      <c r="P71" s="41"/>
      <c r="Q71" s="49">
        <f>M71/SUM(M68:M73)*100</f>
        <v>10</v>
      </c>
      <c r="R71" s="49">
        <f>SUM(K71:L71)/SUM(K68:L73)*100</f>
        <v>13.684210526315791</v>
      </c>
      <c r="S71" s="61">
        <f>X71/SUM(X68:X73)*100</f>
        <v>29.96968877630886</v>
      </c>
      <c r="T71" s="44">
        <f>ROUND(S71/100*SUM(K68:L73), 0)</f>
        <v>1708</v>
      </c>
      <c r="U71">
        <f>SUM(T68:T73)</f>
        <v>5699</v>
      </c>
      <c r="W71" s="49">
        <f t="shared" si="32"/>
        <v>10</v>
      </c>
      <c r="X71" s="69">
        <f t="shared" si="33"/>
        <v>136.84210526315792</v>
      </c>
      <c r="Y71">
        <f>SUMIFS(genetics!$I$2:$I$992,genetics!$A$2:$A$992,prop_eggsgrav!$A71,genetics!$C$2:$C$992,prop_eggsgrav!$B71)</f>
        <v>0</v>
      </c>
      <c r="Z71">
        <f>SUMIFS(genetics!$J$2:$J$992,genetics!$A$2:$A$992,prop_eggsgrav!$A71,genetics!$C$2:$C$992,prop_eggsgrav!$B71)</f>
        <v>7</v>
      </c>
      <c r="AA71">
        <f>SUMIFS(genetics!$K$2:$K$992,genetics!$A$2:$A$992,prop_eggsgrav!$A71,genetics!$C$2:$C$992,prop_eggsgrav!$B71)</f>
        <v>3</v>
      </c>
      <c r="AB71">
        <f>SUMIFS(genetics!$L$2:$L$992,genetics!$A$2:$A$992,prop_eggsgrav!$A71,genetics!$C$2:$C$992,prop_eggsgrav!$B71)</f>
        <v>10</v>
      </c>
      <c r="AC71">
        <f t="shared" si="34"/>
        <v>10</v>
      </c>
      <c r="AD71" s="49">
        <f t="shared" si="35"/>
        <v>0</v>
      </c>
      <c r="AE71" s="49">
        <f t="shared" si="36"/>
        <v>70</v>
      </c>
      <c r="AF71" s="49">
        <f t="shared" si="37"/>
        <v>30</v>
      </c>
      <c r="AG71" s="49">
        <f t="shared" si="38"/>
        <v>100</v>
      </c>
    </row>
    <row r="72" spans="1:33" x14ac:dyDescent="0.35">
      <c r="A72" s="4" t="s">
        <v>288</v>
      </c>
      <c r="B72" t="s">
        <v>15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537</v>
      </c>
      <c r="M72">
        <v>2.25</v>
      </c>
      <c r="O72" s="41"/>
      <c r="P72" s="41"/>
      <c r="Q72" s="49">
        <f>M72/SUM(M68:M73)*100</f>
        <v>11.25</v>
      </c>
      <c r="R72" s="49">
        <f>SUM(K72:L72)/SUM(K68:L73)*100</f>
        <v>9.4210526315789469</v>
      </c>
      <c r="S72" s="61">
        <f>X72/SUM(X68:X73)*100</f>
        <v>18.34042492635653</v>
      </c>
      <c r="T72" s="44">
        <f>ROUND(S72/100*SUM(K68:L73), 0)</f>
        <v>1045</v>
      </c>
      <c r="U72">
        <f>SUM(T68:T73)</f>
        <v>5699</v>
      </c>
      <c r="W72" s="49">
        <f t="shared" si="32"/>
        <v>8.8888888888888893</v>
      </c>
      <c r="X72" s="69">
        <f t="shared" si="33"/>
        <v>83.742690058479525</v>
      </c>
      <c r="Y72">
        <f>SUMIFS(genetics!$I$2:$I$992,genetics!$A$2:$A$992,prop_eggsgrav!$A72,genetics!$C$2:$C$992,prop_eggsgrav!$B72)</f>
        <v>0</v>
      </c>
      <c r="Z72">
        <f>SUMIFS(genetics!$J$2:$J$992,genetics!$A$2:$A$992,prop_eggsgrav!$A72,genetics!$C$2:$C$992,prop_eggsgrav!$B72)</f>
        <v>3</v>
      </c>
      <c r="AA72">
        <f>SUMIFS(genetics!$K$2:$K$992,genetics!$A$2:$A$992,prop_eggsgrav!$A72,genetics!$C$2:$C$992,prop_eggsgrav!$B72)</f>
        <v>5</v>
      </c>
      <c r="AB72">
        <f>SUMIFS(genetics!$L$2:$L$992,genetics!$A$2:$A$992,prop_eggsgrav!$A72,genetics!$C$2:$C$992,prop_eggsgrav!$B72)</f>
        <v>8</v>
      </c>
      <c r="AC72">
        <f t="shared" si="34"/>
        <v>8</v>
      </c>
      <c r="AD72" s="49">
        <f t="shared" si="35"/>
        <v>0</v>
      </c>
      <c r="AE72" s="49">
        <f t="shared" si="36"/>
        <v>37.5</v>
      </c>
      <c r="AF72" s="49">
        <f t="shared" si="37"/>
        <v>62.5</v>
      </c>
      <c r="AG72" s="49">
        <f t="shared" si="38"/>
        <v>100</v>
      </c>
    </row>
    <row r="73" spans="1:33" x14ac:dyDescent="0.35">
      <c r="A73" s="4" t="s">
        <v>288</v>
      </c>
      <c r="B73" t="s">
        <v>16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1</v>
      </c>
      <c r="J73" s="13">
        <v>1</v>
      </c>
      <c r="K73">
        <v>4156</v>
      </c>
      <c r="M73">
        <v>6.75</v>
      </c>
      <c r="O73" s="41"/>
      <c r="P73" s="41"/>
      <c r="Q73" s="49">
        <f>M73/SUM(M68:M73)*100</f>
        <v>33.75</v>
      </c>
      <c r="R73" s="49">
        <f>SUM(K73:L73)/SUM(K68:L73)*100</f>
        <v>72.912280701754383</v>
      </c>
      <c r="S73" s="61">
        <f>X73/SUM(X68:X73)*100</f>
        <v>47.313970201078675</v>
      </c>
      <c r="T73" s="44">
        <f>ROUND(S73/100*SUM(K68:L73), 0)</f>
        <v>2697</v>
      </c>
      <c r="U73">
        <f>SUM(T68:T73)</f>
        <v>5699</v>
      </c>
      <c r="W73" s="49">
        <f t="shared" si="32"/>
        <v>2.9629629629629628</v>
      </c>
      <c r="X73" s="69">
        <f t="shared" si="33"/>
        <v>216.03638726445743</v>
      </c>
      <c r="Y73">
        <f>SUMIFS(genetics!$I$2:$I$992,genetics!$A$2:$A$992,prop_eggsgrav!$A73,genetics!$C$2:$C$992,prop_eggsgrav!$B73)</f>
        <v>0</v>
      </c>
      <c r="Z73">
        <f>SUMIFS(genetics!$J$2:$J$992,genetics!$A$2:$A$992,prop_eggsgrav!$A73,genetics!$C$2:$C$992,prop_eggsgrav!$B73)</f>
        <v>0</v>
      </c>
      <c r="AA73">
        <f>SUMIFS(genetics!$K$2:$K$992,genetics!$A$2:$A$992,prop_eggsgrav!$A73,genetics!$C$2:$C$992,prop_eggsgrav!$B73)</f>
        <v>7</v>
      </c>
      <c r="AB73">
        <f>SUMIFS(genetics!$L$2:$L$992,genetics!$A$2:$A$992,prop_eggsgrav!$A73,genetics!$C$2:$C$992,prop_eggsgrav!$B73)</f>
        <v>7</v>
      </c>
      <c r="AC73">
        <f t="shared" si="34"/>
        <v>7</v>
      </c>
      <c r="AD73" s="49">
        <f t="shared" si="35"/>
        <v>0</v>
      </c>
      <c r="AE73" s="49">
        <f t="shared" si="36"/>
        <v>0</v>
      </c>
      <c r="AF73" s="49">
        <f t="shared" si="37"/>
        <v>100</v>
      </c>
      <c r="AG73" s="49">
        <f t="shared" si="38"/>
        <v>100</v>
      </c>
    </row>
    <row r="74" spans="1:33" s="71" customFormat="1" x14ac:dyDescent="0.35">
      <c r="A74" s="71" t="s">
        <v>2776</v>
      </c>
      <c r="B74" s="71" t="s">
        <v>11</v>
      </c>
      <c r="C74" s="71">
        <v>0</v>
      </c>
      <c r="D74" s="71">
        <v>0</v>
      </c>
      <c r="E74" s="71">
        <v>0</v>
      </c>
      <c r="F74" s="71">
        <v>0</v>
      </c>
      <c r="G74" s="71">
        <v>0</v>
      </c>
      <c r="H74" s="71">
        <v>1</v>
      </c>
      <c r="I74" s="71">
        <v>0</v>
      </c>
      <c r="J74" s="71">
        <v>0</v>
      </c>
      <c r="K74" s="71">
        <v>2915</v>
      </c>
      <c r="M74" s="71">
        <v>2.7</v>
      </c>
      <c r="O74" s="41"/>
      <c r="P74" s="41"/>
      <c r="Q74" s="72">
        <f>M74/SUM(M74:M79)*100</f>
        <v>12.385321100917432</v>
      </c>
      <c r="R74" s="72">
        <f>SUM(K74:L74)/SUM(K74:L79)*100</f>
        <v>14.109390125847046</v>
      </c>
      <c r="S74" s="61">
        <f>X74/SUM(X74:X79)*100</f>
        <v>20.414623151879109</v>
      </c>
      <c r="T74" s="44">
        <f>ROUND(S74/100*SUM(K74:L79), 0)</f>
        <v>4218</v>
      </c>
      <c r="U74" s="71">
        <f>SUM(T74:T79)</f>
        <v>20661</v>
      </c>
      <c r="W74" s="72">
        <f t="shared" si="32"/>
        <v>8.0740740740740744</v>
      </c>
      <c r="X74" s="73">
        <f t="shared" si="33"/>
        <v>113.92026101609838</v>
      </c>
      <c r="Y74" s="71">
        <f>SUMIFS(genetics!$I$2:$I$992,genetics!$A$2:$A$992,prop_eggsgrav!$A74,genetics!$C$2:$C$992,prop_eggsgrav!$B74)</f>
        <v>0</v>
      </c>
      <c r="Z74" s="71">
        <f>SUMIFS(genetics!$J$2:$J$992,genetics!$A$2:$A$992,prop_eggsgrav!$A74,genetics!$C$2:$C$992,prop_eggsgrav!$B74)</f>
        <v>7</v>
      </c>
      <c r="AA74" s="71">
        <f>SUMIFS(genetics!$K$2:$K$992,genetics!$A$2:$A$992,prop_eggsgrav!$A74,genetics!$C$2:$C$992,prop_eggsgrav!$B74)</f>
        <v>3</v>
      </c>
      <c r="AB74" s="71">
        <f>SUMIFS(genetics!$L$2:$L$992,genetics!$A$2:$A$992,prop_eggsgrav!$A74,genetics!$C$2:$C$992,prop_eggsgrav!$B74)</f>
        <v>10</v>
      </c>
      <c r="AC74">
        <f t="shared" si="34"/>
        <v>10</v>
      </c>
      <c r="AD74" s="49">
        <f t="shared" si="35"/>
        <v>0</v>
      </c>
      <c r="AE74" s="49">
        <f t="shared" si="36"/>
        <v>70</v>
      </c>
      <c r="AF74" s="49">
        <f t="shared" si="37"/>
        <v>30</v>
      </c>
      <c r="AG74" s="49">
        <f t="shared" si="38"/>
        <v>100</v>
      </c>
    </row>
    <row r="75" spans="1:33" s="71" customFormat="1" x14ac:dyDescent="0.35">
      <c r="A75" s="71" t="s">
        <v>2776</v>
      </c>
      <c r="B75" s="71" t="s">
        <v>12</v>
      </c>
      <c r="C75" s="71">
        <v>1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145</v>
      </c>
      <c r="M75" s="71">
        <v>2.8</v>
      </c>
      <c r="O75" s="41"/>
      <c r="P75" s="41"/>
      <c r="Q75" s="72">
        <f>M75/SUM(M74:M79)*100</f>
        <v>12.844036697247704</v>
      </c>
      <c r="R75" s="72">
        <f>SUM(K75:L75)/SUM(K74:L79)*100</f>
        <v>0.70183930300096808</v>
      </c>
      <c r="S75" s="61">
        <f>X75/SUM(X74:X79)*100</f>
        <v>0.979211585880994</v>
      </c>
      <c r="T75" s="44">
        <f>ROUND(S75/100*SUM(K74:L79), 0)</f>
        <v>202</v>
      </c>
      <c r="U75" s="71">
        <f>SUM(T74:T79)</f>
        <v>20661</v>
      </c>
      <c r="W75" s="72">
        <f t="shared" si="32"/>
        <v>7.7857142857142874</v>
      </c>
      <c r="X75" s="73">
        <f t="shared" si="33"/>
        <v>5.4643202876503958</v>
      </c>
      <c r="Y75" s="71">
        <f>SUMIFS(genetics!$I$2:$I$992,genetics!$A$2:$A$992,prop_eggsgrav!$A75,genetics!$C$2:$C$992,prop_eggsgrav!$B75)</f>
        <v>0</v>
      </c>
      <c r="Z75" s="71">
        <f>SUMIFS(genetics!$J$2:$J$992,genetics!$A$2:$A$992,prop_eggsgrav!$A75,genetics!$C$2:$C$992,prop_eggsgrav!$B75)</f>
        <v>9</v>
      </c>
      <c r="AA75" s="71">
        <f>SUMIFS(genetics!$K$2:$K$992,genetics!$A$2:$A$992,prop_eggsgrav!$A75,genetics!$C$2:$C$992,prop_eggsgrav!$B75)</f>
        <v>1</v>
      </c>
      <c r="AB75" s="71">
        <f>SUMIFS(genetics!$L$2:$L$992,genetics!$A$2:$A$992,prop_eggsgrav!$A75,genetics!$C$2:$C$992,prop_eggsgrav!$B75)</f>
        <v>10</v>
      </c>
      <c r="AC75">
        <f t="shared" si="34"/>
        <v>10</v>
      </c>
      <c r="AD75" s="49">
        <f t="shared" si="35"/>
        <v>0</v>
      </c>
      <c r="AE75" s="49">
        <f t="shared" si="36"/>
        <v>90</v>
      </c>
      <c r="AF75" s="49">
        <f t="shared" si="37"/>
        <v>10</v>
      </c>
      <c r="AG75" s="49">
        <f t="shared" si="38"/>
        <v>100</v>
      </c>
    </row>
    <row r="76" spans="1:33" s="71" customFormat="1" x14ac:dyDescent="0.35">
      <c r="A76" s="71" t="s">
        <v>2776</v>
      </c>
      <c r="B76" s="71" t="s">
        <v>13</v>
      </c>
      <c r="C76" s="71">
        <v>0</v>
      </c>
      <c r="D76" s="71">
        <v>1</v>
      </c>
      <c r="E76" s="71">
        <v>0</v>
      </c>
      <c r="F76" s="71">
        <v>0</v>
      </c>
      <c r="G76" s="71">
        <v>0</v>
      </c>
      <c r="H76" s="71">
        <v>0</v>
      </c>
      <c r="I76" s="71">
        <v>1</v>
      </c>
      <c r="J76" s="71">
        <v>0</v>
      </c>
      <c r="K76" s="71">
        <v>5800</v>
      </c>
      <c r="M76" s="71">
        <v>4.4000000000000004</v>
      </c>
      <c r="O76" s="41"/>
      <c r="P76" s="41"/>
      <c r="Q76" s="72">
        <f>M76/SUM(M74:M79)*100</f>
        <v>20.183486238532112</v>
      </c>
      <c r="R76" s="72">
        <f>SUM(K76:L76)/SUM(K74:L79)*100</f>
        <v>28.073572120038719</v>
      </c>
      <c r="S76" s="61">
        <f>X76/SUM(X74:X79)*100</f>
        <v>24.925385822425291</v>
      </c>
      <c r="T76" s="44">
        <f>ROUND(S76/100*SUM(K74:L79), 0)</f>
        <v>5150</v>
      </c>
      <c r="U76" s="71">
        <f>SUM(T74:T79)</f>
        <v>20661</v>
      </c>
      <c r="W76" s="72">
        <f t="shared" si="32"/>
        <v>4.9545454545454541</v>
      </c>
      <c r="X76" s="73">
        <f t="shared" si="33"/>
        <v>139.09178914019182</v>
      </c>
      <c r="Y76" s="71">
        <f>SUMIFS(genetics!$I$2:$I$992,genetics!$A$2:$A$992,prop_eggsgrav!$A76,genetics!$C$2:$C$992,prop_eggsgrav!$B76)</f>
        <v>0</v>
      </c>
      <c r="Z76" s="71">
        <f>SUMIFS(genetics!$J$2:$J$992,genetics!$A$2:$A$992,prop_eggsgrav!$A76,genetics!$C$2:$C$992,prop_eggsgrav!$B76)</f>
        <v>9</v>
      </c>
      <c r="AA76" s="71">
        <f>SUMIFS(genetics!$K$2:$K$992,genetics!$A$2:$A$992,prop_eggsgrav!$A76,genetics!$C$2:$C$992,prop_eggsgrav!$B76)</f>
        <v>0</v>
      </c>
      <c r="AB76" s="71">
        <f>SUMIFS(genetics!$L$2:$L$992,genetics!$A$2:$A$992,prop_eggsgrav!$A76,genetics!$C$2:$C$992,prop_eggsgrav!$B76)</f>
        <v>9</v>
      </c>
      <c r="AC76">
        <f t="shared" si="34"/>
        <v>9</v>
      </c>
      <c r="AD76" s="49">
        <f t="shared" si="35"/>
        <v>0</v>
      </c>
      <c r="AE76" s="49">
        <f t="shared" si="36"/>
        <v>100</v>
      </c>
      <c r="AF76" s="49">
        <f t="shared" si="37"/>
        <v>0</v>
      </c>
      <c r="AG76" s="49">
        <f t="shared" si="38"/>
        <v>100</v>
      </c>
    </row>
    <row r="77" spans="1:33" s="71" customFormat="1" x14ac:dyDescent="0.35">
      <c r="A77" s="71" t="s">
        <v>2776</v>
      </c>
      <c r="B77" s="71" t="s">
        <v>14</v>
      </c>
      <c r="C77" s="71">
        <v>0</v>
      </c>
      <c r="D77" s="71">
        <v>0</v>
      </c>
      <c r="E77" s="71">
        <v>1</v>
      </c>
      <c r="F77" s="71">
        <v>0</v>
      </c>
      <c r="G77" s="71">
        <v>0</v>
      </c>
      <c r="H77" s="71">
        <v>1</v>
      </c>
      <c r="I77" s="71">
        <v>0</v>
      </c>
      <c r="J77" s="71">
        <v>1</v>
      </c>
      <c r="K77" s="71">
        <v>2250</v>
      </c>
      <c r="M77" s="71">
        <v>2.6</v>
      </c>
      <c r="N77" s="74"/>
      <c r="O77" s="41"/>
      <c r="P77" s="41"/>
      <c r="Q77" s="72">
        <f>M77/SUM(M74:M79)*100</f>
        <v>11.926605504587156</v>
      </c>
      <c r="R77" s="72">
        <f>SUM(K77:L77)/SUM(K74:L79)*100</f>
        <v>10.890609874152952</v>
      </c>
      <c r="S77" s="61">
        <f>X77/SUM(X74:X79)*100</f>
        <v>16.363482734881327</v>
      </c>
      <c r="T77" s="44">
        <f>ROUND(S77/100*SUM(K74:L79), 0)</f>
        <v>3381</v>
      </c>
      <c r="U77" s="71">
        <f>SUM(T74:T79)</f>
        <v>20661</v>
      </c>
      <c r="W77" s="72">
        <f t="shared" si="32"/>
        <v>8.384615384615385</v>
      </c>
      <c r="X77" s="73">
        <f t="shared" si="33"/>
        <v>91.313575098667059</v>
      </c>
      <c r="Y77" s="71">
        <f>SUMIFS(genetics!$I$2:$I$992,genetics!$A$2:$A$992,prop_eggsgrav!$A77,genetics!$C$2:$C$992,prop_eggsgrav!$B77)</f>
        <v>0</v>
      </c>
      <c r="Z77" s="71">
        <f>SUMIFS(genetics!$J$2:$J$992,genetics!$A$2:$A$992,prop_eggsgrav!$A77,genetics!$C$2:$C$992,prop_eggsgrav!$B77)</f>
        <v>7</v>
      </c>
      <c r="AA77" s="71">
        <f>SUMIFS(genetics!$K$2:$K$992,genetics!$A$2:$A$992,prop_eggsgrav!$A77,genetics!$C$2:$C$992,prop_eggsgrav!$B77)</f>
        <v>3</v>
      </c>
      <c r="AB77" s="71">
        <f>SUMIFS(genetics!$L$2:$L$992,genetics!$A$2:$A$992,prop_eggsgrav!$A77,genetics!$C$2:$C$992,prop_eggsgrav!$B77)</f>
        <v>10</v>
      </c>
      <c r="AC77">
        <f t="shared" si="34"/>
        <v>10</v>
      </c>
      <c r="AD77" s="49">
        <f t="shared" si="35"/>
        <v>0</v>
      </c>
      <c r="AE77" s="49">
        <f t="shared" si="36"/>
        <v>70</v>
      </c>
      <c r="AF77" s="49">
        <f t="shared" si="37"/>
        <v>30</v>
      </c>
      <c r="AG77" s="49">
        <f t="shared" si="38"/>
        <v>100</v>
      </c>
    </row>
    <row r="78" spans="1:33" s="71" customFormat="1" x14ac:dyDescent="0.35">
      <c r="A78" s="71" t="s">
        <v>2776</v>
      </c>
      <c r="B78" s="71" t="s">
        <v>15</v>
      </c>
      <c r="C78" s="71">
        <v>0</v>
      </c>
      <c r="D78" s="71">
        <v>0</v>
      </c>
      <c r="E78" s="71">
        <v>0</v>
      </c>
      <c r="F78" s="71">
        <v>1</v>
      </c>
      <c r="G78" s="71">
        <v>0</v>
      </c>
      <c r="H78" s="71">
        <v>0</v>
      </c>
      <c r="I78" s="71">
        <v>0</v>
      </c>
      <c r="J78" s="71">
        <v>1</v>
      </c>
      <c r="K78" s="71">
        <v>2250</v>
      </c>
      <c r="M78" s="71">
        <v>2.5</v>
      </c>
      <c r="O78" s="41"/>
      <c r="P78" s="41"/>
      <c r="Q78" s="72">
        <f>M78/SUM(M74:M79)*100</f>
        <v>11.467889908256881</v>
      </c>
      <c r="R78" s="72">
        <f>SUM(K78:L78)/SUM(K74:L79)*100</f>
        <v>10.890609874152952</v>
      </c>
      <c r="S78" s="61">
        <f>X78/SUM(X74:X79)*100</f>
        <v>17.018022044276577</v>
      </c>
      <c r="T78" s="44">
        <f>ROUND(S78/100*SUM(K74:L79), 0)</f>
        <v>3516</v>
      </c>
      <c r="U78" s="71">
        <f>SUM(T74:T79)</f>
        <v>20661</v>
      </c>
      <c r="W78" s="72">
        <f t="shared" si="32"/>
        <v>8.7199999999999989</v>
      </c>
      <c r="X78" s="73">
        <f t="shared" si="33"/>
        <v>94.966118102613734</v>
      </c>
      <c r="Y78" s="71">
        <f>SUMIFS(genetics!$I$2:$I$992,genetics!$A$2:$A$992,prop_eggsgrav!$A78,genetics!$C$2:$C$992,prop_eggsgrav!$B78)</f>
        <v>0</v>
      </c>
      <c r="Z78" s="71">
        <f>SUMIFS(genetics!$J$2:$J$992,genetics!$A$2:$A$992,prop_eggsgrav!$A78,genetics!$C$2:$C$992,prop_eggsgrav!$B78)</f>
        <v>8</v>
      </c>
      <c r="AA78" s="71">
        <f>SUMIFS(genetics!$K$2:$K$992,genetics!$A$2:$A$992,prop_eggsgrav!$A78,genetics!$C$2:$C$992,prop_eggsgrav!$B78)</f>
        <v>1</v>
      </c>
      <c r="AB78" s="71">
        <f>SUMIFS(genetics!$L$2:$L$992,genetics!$A$2:$A$992,prop_eggsgrav!$A78,genetics!$C$2:$C$992,prop_eggsgrav!$B78)</f>
        <v>9</v>
      </c>
      <c r="AC78">
        <f t="shared" si="34"/>
        <v>9</v>
      </c>
      <c r="AD78" s="49">
        <f t="shared" si="35"/>
        <v>0</v>
      </c>
      <c r="AE78" s="49">
        <f t="shared" si="36"/>
        <v>88.888888888888886</v>
      </c>
      <c r="AF78" s="49">
        <f t="shared" si="37"/>
        <v>11.111111111111111</v>
      </c>
      <c r="AG78" s="49">
        <f t="shared" si="38"/>
        <v>100</v>
      </c>
    </row>
    <row r="79" spans="1:33" s="71" customFormat="1" x14ac:dyDescent="0.35">
      <c r="A79" s="71" t="s">
        <v>2776</v>
      </c>
      <c r="B79" s="71" t="s">
        <v>16</v>
      </c>
      <c r="C79" s="75">
        <v>0</v>
      </c>
      <c r="D79" s="75">
        <v>0</v>
      </c>
      <c r="E79" s="75">
        <v>0</v>
      </c>
      <c r="F79" s="75">
        <v>0</v>
      </c>
      <c r="G79" s="75">
        <v>1</v>
      </c>
      <c r="H79" s="75">
        <v>0</v>
      </c>
      <c r="I79" s="75">
        <v>1</v>
      </c>
      <c r="J79" s="75">
        <v>1</v>
      </c>
      <c r="K79" s="71">
        <v>7300</v>
      </c>
      <c r="M79" s="71">
        <v>6.8</v>
      </c>
      <c r="O79" s="41"/>
      <c r="P79" s="41"/>
      <c r="Q79" s="72">
        <f>M79/SUM(M74:M79)*100</f>
        <v>31.192660550458712</v>
      </c>
      <c r="R79" s="72">
        <f>SUM(K79:L79)/SUM(K74:L79)*100</f>
        <v>35.333978702807357</v>
      </c>
      <c r="S79" s="61">
        <f>X79/SUM(X74:X79)*100</f>
        <v>20.29927466065671</v>
      </c>
      <c r="T79" s="44">
        <f>ROUND(S79/100*SUM(K74:L79), 0)</f>
        <v>4194</v>
      </c>
      <c r="U79" s="71">
        <f>SUM(T74:T79)</f>
        <v>20661</v>
      </c>
      <c r="W79" s="72">
        <f t="shared" si="32"/>
        <v>3.2058823529411771</v>
      </c>
      <c r="X79" s="73">
        <f t="shared" si="33"/>
        <v>113.27657878252948</v>
      </c>
      <c r="Y79" s="71">
        <f>SUMIFS(genetics!$I$2:$I$992,genetics!$A$2:$A$992,prop_eggsgrav!$A79,genetics!$C$2:$C$992,prop_eggsgrav!$B79)</f>
        <v>0</v>
      </c>
      <c r="Z79" s="71">
        <f>SUMIFS(genetics!$J$2:$J$992,genetics!$A$2:$A$992,prop_eggsgrav!$A79,genetics!$C$2:$C$992,prop_eggsgrav!$B79)</f>
        <v>3</v>
      </c>
      <c r="AA79" s="71">
        <f>SUMIFS(genetics!$K$2:$K$992,genetics!$A$2:$A$992,prop_eggsgrav!$A79,genetics!$C$2:$C$992,prop_eggsgrav!$B79)</f>
        <v>7</v>
      </c>
      <c r="AB79" s="71">
        <f>SUMIFS(genetics!$L$2:$L$992,genetics!$A$2:$A$992,prop_eggsgrav!$A79,genetics!$C$2:$C$992,prop_eggsgrav!$B79)</f>
        <v>10</v>
      </c>
      <c r="AC79">
        <f t="shared" si="34"/>
        <v>10</v>
      </c>
      <c r="AD79" s="49">
        <f t="shared" si="35"/>
        <v>0</v>
      </c>
      <c r="AE79" s="49">
        <f t="shared" si="36"/>
        <v>30</v>
      </c>
      <c r="AF79" s="49">
        <f t="shared" si="37"/>
        <v>70</v>
      </c>
      <c r="AG79" s="49">
        <f t="shared" si="38"/>
        <v>100</v>
      </c>
    </row>
    <row r="80" spans="1:33" x14ac:dyDescent="0.35">
      <c r="A80" s="4" t="s">
        <v>2871</v>
      </c>
      <c r="B80" t="s">
        <v>11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123</v>
      </c>
      <c r="M80">
        <v>6.3</v>
      </c>
      <c r="O80" s="41"/>
      <c r="P80" s="41"/>
      <c r="Q80" s="49">
        <f>M80/SUM(M80:M85)*100</f>
        <v>21.176470588235293</v>
      </c>
      <c r="R80" s="49">
        <f>SUM(K80:L80)/SUM(K80:L85)*100</f>
        <v>1.5767209332136907</v>
      </c>
      <c r="S80" s="61">
        <f>X80/SUM(X80:X85)*100</f>
        <v>1.6368809683691439</v>
      </c>
      <c r="T80" s="44">
        <f>ROUND(S80/100*SUM(K80:L85), 0)</f>
        <v>128</v>
      </c>
      <c r="U80">
        <f>SUM(T80:T85)</f>
        <v>7802</v>
      </c>
      <c r="W80" s="49">
        <f t="shared" si="32"/>
        <v>4.7222222222222223</v>
      </c>
      <c r="X80" s="69">
        <f t="shared" si="33"/>
        <v>7.4456266290646509</v>
      </c>
      <c r="Y80">
        <f>SUMIFS(genetics!$I$2:$I$992,genetics!$A$2:$A$992,prop_eggsgrav!$A80,genetics!$C$2:$C$992,prop_eggsgrav!$B80)</f>
        <v>0</v>
      </c>
      <c r="Z80">
        <f>SUMIFS(genetics!$J$2:$J$992,genetics!$A$2:$A$992,prop_eggsgrav!$A80,genetics!$C$2:$C$992,prop_eggsgrav!$B80)</f>
        <v>1</v>
      </c>
      <c r="AA80">
        <f>SUMIFS(genetics!$K$2:$K$992,genetics!$A$2:$A$992,prop_eggsgrav!$A80,genetics!$C$2:$C$992,prop_eggsgrav!$B80)</f>
        <v>2</v>
      </c>
      <c r="AB80">
        <f>SUMIFS(genetics!$L$2:$L$992,genetics!$A$2:$A$992,prop_eggsgrav!$A80,genetics!$C$2:$C$992,prop_eggsgrav!$B80)</f>
        <v>3</v>
      </c>
      <c r="AC80">
        <f t="shared" si="34"/>
        <v>3</v>
      </c>
      <c r="AD80" s="49">
        <f t="shared" si="35"/>
        <v>0</v>
      </c>
      <c r="AE80" s="49">
        <f t="shared" si="36"/>
        <v>33.333333333333329</v>
      </c>
      <c r="AF80" s="49">
        <f t="shared" si="37"/>
        <v>66.666666666666657</v>
      </c>
      <c r="AG80" s="49">
        <f t="shared" si="38"/>
        <v>100</v>
      </c>
    </row>
    <row r="81" spans="1:33" x14ac:dyDescent="0.35">
      <c r="A81" s="4" t="s">
        <v>2871</v>
      </c>
      <c r="B81" t="s">
        <v>12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199</v>
      </c>
      <c r="M81">
        <v>3.8</v>
      </c>
      <c r="O81" s="41"/>
      <c r="P81" s="41"/>
      <c r="Q81" s="49">
        <f>M81/SUM(M80:M85)*100</f>
        <v>12.773109243697478</v>
      </c>
      <c r="R81" s="49">
        <f>SUM(K81:L81)/SUM(K80:L85)*100</f>
        <v>2.5509550057684911</v>
      </c>
      <c r="S81" s="61">
        <f>X81/SUM(X80:X85)*100</f>
        <v>4.3905812367231389</v>
      </c>
      <c r="T81" s="44">
        <f>ROUND(S81/100*SUM(K80:L85), 0)</f>
        <v>343</v>
      </c>
      <c r="U81">
        <f>SUM(T80:T85)</f>
        <v>7802</v>
      </c>
      <c r="W81" s="49">
        <f t="shared" si="32"/>
        <v>7.8289473684210531</v>
      </c>
      <c r="X81" s="69">
        <f t="shared" si="33"/>
        <v>19.971292479371741</v>
      </c>
      <c r="Y81">
        <f>SUMIFS(genetics!$I$2:$I$992,genetics!$A$2:$A$992,prop_eggsgrav!$A81,genetics!$C$2:$C$992,prop_eggsgrav!$B81)</f>
        <v>0</v>
      </c>
      <c r="Z81">
        <f>SUMIFS(genetics!$J$2:$J$992,genetics!$A$2:$A$992,prop_eggsgrav!$A81,genetics!$C$2:$C$992,prop_eggsgrav!$B81)</f>
        <v>5</v>
      </c>
      <c r="AA81">
        <f>SUMIFS(genetics!$K$2:$K$992,genetics!$A$2:$A$992,prop_eggsgrav!$A81,genetics!$C$2:$C$992,prop_eggsgrav!$B81)</f>
        <v>5</v>
      </c>
      <c r="AB81">
        <f>SUMIFS(genetics!$L$2:$L$992,genetics!$A$2:$A$992,prop_eggsgrav!$A81,genetics!$C$2:$C$992,prop_eggsgrav!$B81)</f>
        <v>10</v>
      </c>
      <c r="AC81">
        <f t="shared" si="34"/>
        <v>10</v>
      </c>
      <c r="AD81" s="49">
        <f t="shared" si="35"/>
        <v>0</v>
      </c>
      <c r="AE81" s="49">
        <f t="shared" si="36"/>
        <v>50</v>
      </c>
      <c r="AF81" s="49">
        <f t="shared" si="37"/>
        <v>50</v>
      </c>
      <c r="AG81" s="49">
        <f t="shared" si="38"/>
        <v>100</v>
      </c>
    </row>
    <row r="82" spans="1:33" x14ac:dyDescent="0.35">
      <c r="A82" s="4" t="s">
        <v>2871</v>
      </c>
      <c r="B82" t="s">
        <v>13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270</v>
      </c>
      <c r="M82">
        <v>3.8</v>
      </c>
      <c r="N82" s="63"/>
      <c r="O82" s="41"/>
      <c r="P82" s="41"/>
      <c r="Q82" s="49">
        <f>M82/SUM(M80:M85)*100</f>
        <v>12.773109243697478</v>
      </c>
      <c r="R82" s="49">
        <f>SUM(K82:L82)/SUM(K80:L85)*100</f>
        <v>3.4610947314446867</v>
      </c>
      <c r="S82" s="61">
        <f>X82/SUM(X80:X85)*100</f>
        <v>5.9570700196746111</v>
      </c>
      <c r="T82" s="44">
        <f>ROUND(S82/100*SUM(K80:L85), 0)</f>
        <v>465</v>
      </c>
      <c r="U82">
        <f>SUM(T80:T85)</f>
        <v>7802</v>
      </c>
      <c r="W82" s="49">
        <f t="shared" si="32"/>
        <v>7.8289473684210531</v>
      </c>
      <c r="X82" s="69">
        <f t="shared" si="33"/>
        <v>27.096728489599851</v>
      </c>
      <c r="Y82">
        <f>SUMIFS(genetics!$I$2:$I$992,genetics!$A$2:$A$992,prop_eggsgrav!$A82,genetics!$C$2:$C$992,prop_eggsgrav!$B82)</f>
        <v>0</v>
      </c>
      <c r="Z82">
        <f>SUMIFS(genetics!$J$2:$J$992,genetics!$A$2:$A$992,prop_eggsgrav!$A82,genetics!$C$2:$C$992,prop_eggsgrav!$B82)</f>
        <v>8</v>
      </c>
      <c r="AA82">
        <f>SUMIFS(genetics!$K$2:$K$992,genetics!$A$2:$A$992,prop_eggsgrav!$A82,genetics!$C$2:$C$992,prop_eggsgrav!$B82)</f>
        <v>2</v>
      </c>
      <c r="AB82">
        <f>SUMIFS(genetics!$L$2:$L$992,genetics!$A$2:$A$992,prop_eggsgrav!$A82,genetics!$C$2:$C$992,prop_eggsgrav!$B82)</f>
        <v>10</v>
      </c>
      <c r="AC82">
        <f t="shared" si="34"/>
        <v>10</v>
      </c>
      <c r="AD82" s="49">
        <f t="shared" si="35"/>
        <v>0</v>
      </c>
      <c r="AE82" s="49">
        <f t="shared" si="36"/>
        <v>80</v>
      </c>
      <c r="AF82" s="49">
        <f t="shared" si="37"/>
        <v>20</v>
      </c>
      <c r="AG82" s="49">
        <f t="shared" si="38"/>
        <v>100</v>
      </c>
    </row>
    <row r="83" spans="1:33" x14ac:dyDescent="0.35">
      <c r="A83" s="4" t="s">
        <v>2871</v>
      </c>
      <c r="B83" t="s">
        <v>14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150</v>
      </c>
      <c r="M83">
        <v>2.5</v>
      </c>
      <c r="O83" s="41"/>
      <c r="P83" s="41"/>
      <c r="Q83" s="49">
        <f>M83/SUM(M80:M85)*100</f>
        <v>8.4033613445378155</v>
      </c>
      <c r="R83" s="49">
        <f>SUM(K83:L83)/SUM(K80:L85)*100</f>
        <v>1.9228304063581594</v>
      </c>
      <c r="S83" s="61">
        <f>X83/SUM(X80:X85)*100</f>
        <v>5.0304146832807826</v>
      </c>
      <c r="T83" s="44">
        <f>ROUND(S83/100*SUM(K80:L85), 0)</f>
        <v>392</v>
      </c>
      <c r="U83">
        <f>SUM(T80:T85)</f>
        <v>7802</v>
      </c>
      <c r="W83" s="49">
        <f t="shared" si="32"/>
        <v>11.899999999999999</v>
      </c>
      <c r="X83" s="69">
        <f t="shared" si="33"/>
        <v>22.881681835662093</v>
      </c>
      <c r="Y83">
        <f>SUMIFS(genetics!$I$2:$I$992,genetics!$A$2:$A$992,prop_eggsgrav!$A83,genetics!$C$2:$C$992,prop_eggsgrav!$B83)</f>
        <v>0</v>
      </c>
      <c r="Z83">
        <f>SUMIFS(genetics!$J$2:$J$992,genetics!$A$2:$A$992,prop_eggsgrav!$A83,genetics!$C$2:$C$992,prop_eggsgrav!$B83)</f>
        <v>6</v>
      </c>
      <c r="AA83">
        <f>SUMIFS(genetics!$K$2:$K$992,genetics!$A$2:$A$992,prop_eggsgrav!$A83,genetics!$C$2:$C$992,prop_eggsgrav!$B83)</f>
        <v>3</v>
      </c>
      <c r="AB83">
        <f>SUMIFS(genetics!$L$2:$L$992,genetics!$A$2:$A$992,prop_eggsgrav!$A83,genetics!$C$2:$C$992,prop_eggsgrav!$B83)</f>
        <v>9</v>
      </c>
      <c r="AC83">
        <f t="shared" si="34"/>
        <v>9</v>
      </c>
      <c r="AD83" s="49">
        <f t="shared" si="35"/>
        <v>0</v>
      </c>
      <c r="AE83" s="49">
        <f t="shared" si="36"/>
        <v>66.666666666666657</v>
      </c>
      <c r="AF83" s="49">
        <f t="shared" si="37"/>
        <v>33.333333333333329</v>
      </c>
      <c r="AG83" s="49">
        <f t="shared" si="38"/>
        <v>100</v>
      </c>
    </row>
    <row r="84" spans="1:33" x14ac:dyDescent="0.35">
      <c r="A84" s="4" t="s">
        <v>2871</v>
      </c>
      <c r="B84" t="s">
        <v>15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1550</v>
      </c>
      <c r="M84">
        <v>3.7</v>
      </c>
      <c r="O84" s="41"/>
      <c r="P84" s="41"/>
      <c r="Q84" s="49">
        <f>M84/SUM(M80:M85)*100</f>
        <v>12.436974789915967</v>
      </c>
      <c r="R84" s="49">
        <f>SUM(K84:L84)/SUM(K80:L85)*100</f>
        <v>19.869247532367645</v>
      </c>
      <c r="S84" s="61">
        <f>X84/SUM(X80:X85)*100</f>
        <v>35.122264680564022</v>
      </c>
      <c r="T84" s="44">
        <f>ROUND(S84/100*SUM(K80:L85), 0)</f>
        <v>2740</v>
      </c>
      <c r="U84">
        <f>SUM(T80:T85)</f>
        <v>7802</v>
      </c>
      <c r="W84" s="49">
        <f t="shared" si="32"/>
        <v>8.0405405405405403</v>
      </c>
      <c r="X84" s="69">
        <f t="shared" si="33"/>
        <v>159.75949029403714</v>
      </c>
      <c r="Y84">
        <f>SUMIFS(genetics!$I$2:$I$992,genetics!$A$2:$A$992,prop_eggsgrav!$A84,genetics!$C$2:$C$992,prop_eggsgrav!$B84)</f>
        <v>1</v>
      </c>
      <c r="Z84">
        <f>SUMIFS(genetics!$J$2:$J$992,genetics!$A$2:$A$992,prop_eggsgrav!$A84,genetics!$C$2:$C$992,prop_eggsgrav!$B84)</f>
        <v>8</v>
      </c>
      <c r="AA84">
        <f>SUMIFS(genetics!$K$2:$K$992,genetics!$A$2:$A$992,prop_eggsgrav!$A84,genetics!$C$2:$C$992,prop_eggsgrav!$B84)</f>
        <v>2</v>
      </c>
      <c r="AB84">
        <f>SUMIFS(genetics!$L$2:$L$992,genetics!$A$2:$A$992,prop_eggsgrav!$A84,genetics!$C$2:$C$992,prop_eggsgrav!$B84)</f>
        <v>9</v>
      </c>
      <c r="AC84">
        <f t="shared" si="34"/>
        <v>10</v>
      </c>
      <c r="AD84" s="49">
        <f t="shared" si="35"/>
        <v>10</v>
      </c>
      <c r="AE84" s="49">
        <f t="shared" si="36"/>
        <v>80</v>
      </c>
      <c r="AF84" s="49">
        <f t="shared" si="37"/>
        <v>20</v>
      </c>
      <c r="AG84" s="49">
        <f t="shared" si="38"/>
        <v>90</v>
      </c>
    </row>
    <row r="85" spans="1:33" x14ac:dyDescent="0.35">
      <c r="A85" s="4" t="s">
        <v>2871</v>
      </c>
      <c r="B85" t="s">
        <v>16</v>
      </c>
      <c r="C85" s="13">
        <v>0</v>
      </c>
      <c r="D85" s="13">
        <v>0</v>
      </c>
      <c r="E85" s="13">
        <v>0</v>
      </c>
      <c r="F85" s="13">
        <v>0</v>
      </c>
      <c r="G85" s="13">
        <v>1</v>
      </c>
      <c r="H85" s="13">
        <v>0</v>
      </c>
      <c r="I85" s="13">
        <v>1</v>
      </c>
      <c r="J85" s="13">
        <v>1</v>
      </c>
      <c r="K85">
        <v>5509</v>
      </c>
      <c r="M85">
        <v>9.65</v>
      </c>
      <c r="O85" s="41"/>
      <c r="P85" s="41"/>
      <c r="Q85" s="49">
        <f>M85/SUM(M80:M85)*100</f>
        <v>32.436974789915965</v>
      </c>
      <c r="R85" s="49">
        <f>SUM(K85:L85)/SUM(K80:L85)*100</f>
        <v>70.619151390847321</v>
      </c>
      <c r="S85" s="61">
        <f>X85/SUM(X80:X85)*100</f>
        <v>47.862788411388308</v>
      </c>
      <c r="T85" s="44">
        <f>ROUND(S85/100*SUM(K80:L85), 0)</f>
        <v>3734</v>
      </c>
      <c r="U85">
        <f>SUM(T80:T85)</f>
        <v>7802</v>
      </c>
      <c r="W85" s="49">
        <f t="shared" si="32"/>
        <v>3.0829015544041454</v>
      </c>
      <c r="X85" s="69">
        <f t="shared" si="33"/>
        <v>217.71189159354486</v>
      </c>
      <c r="Y85">
        <f>SUMIFS(genetics!$I$2:$I$992,genetics!$A$2:$A$992,prop_eggsgrav!$A85,genetics!$C$2:$C$992,prop_eggsgrav!$B85)</f>
        <v>0</v>
      </c>
      <c r="Z85">
        <f>SUMIFS(genetics!$J$2:$J$992,genetics!$A$2:$A$992,prop_eggsgrav!$A85,genetics!$C$2:$C$992,prop_eggsgrav!$B85)</f>
        <v>7</v>
      </c>
      <c r="AA85">
        <f>SUMIFS(genetics!$K$2:$K$992,genetics!$A$2:$A$992,prop_eggsgrav!$A85,genetics!$C$2:$C$992,prop_eggsgrav!$B85)</f>
        <v>3</v>
      </c>
      <c r="AB85">
        <f>SUMIFS(genetics!$L$2:$L$992,genetics!$A$2:$A$992,prop_eggsgrav!$A85,genetics!$C$2:$C$992,prop_eggsgrav!$B85)</f>
        <v>10</v>
      </c>
      <c r="AC85">
        <f t="shared" si="34"/>
        <v>10</v>
      </c>
      <c r="AD85" s="49">
        <f t="shared" si="35"/>
        <v>0</v>
      </c>
      <c r="AE85" s="49">
        <f t="shared" si="36"/>
        <v>70</v>
      </c>
      <c r="AF85" s="49">
        <f t="shared" si="37"/>
        <v>30</v>
      </c>
      <c r="AG85" s="49">
        <f t="shared" si="38"/>
        <v>100</v>
      </c>
    </row>
    <row r="86" spans="1:33" x14ac:dyDescent="0.35">
      <c r="A86" t="s">
        <v>303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4</v>
      </c>
      <c r="M86">
        <v>1.9</v>
      </c>
      <c r="O86" s="41"/>
      <c r="P86" s="41"/>
      <c r="Q86" s="49">
        <f>M86/SUM(M86:M91)*100</f>
        <v>15.019762845849801</v>
      </c>
      <c r="R86" s="49">
        <f>SUM(K86:L86)/SUM(K86:L91)*100</f>
        <v>1.3605442176870748</v>
      </c>
      <c r="S86" s="61">
        <f>X86/SUM(X86:X91)*100</f>
        <v>1.4778417501778738</v>
      </c>
      <c r="T86" s="44">
        <f>ROUND(S86/100*SUM(K86:L91), 0)</f>
        <v>4</v>
      </c>
      <c r="U86">
        <f>SUM(T86:T91)</f>
        <v>294</v>
      </c>
      <c r="W86" s="49">
        <f t="shared" si="32"/>
        <v>6.6578947368421053</v>
      </c>
      <c r="X86" s="69">
        <f t="shared" si="33"/>
        <v>9.0583601861797352</v>
      </c>
      <c r="Y86">
        <f>SUMIFS(genetics!$I$2:$I$992,genetics!$A$2:$A$992,prop_eggsgrav!$A86,genetics!$C$2:$C$992,prop_eggsgrav!$B86)</f>
        <v>0</v>
      </c>
      <c r="Z86">
        <f>SUMIFS(genetics!$J$2:$J$992,genetics!$A$2:$A$992,prop_eggsgrav!$A86,genetics!$C$2:$C$992,prop_eggsgrav!$B86)</f>
        <v>2</v>
      </c>
      <c r="AA86">
        <f>SUMIFS(genetics!$K$2:$K$992,genetics!$A$2:$A$992,prop_eggsgrav!$A86,genetics!$C$2:$C$992,prop_eggsgrav!$B86)</f>
        <v>1</v>
      </c>
      <c r="AB86">
        <f>SUMIFS(genetics!$L$2:$L$992,genetics!$A$2:$A$992,prop_eggsgrav!$A86,genetics!$C$2:$C$992,prop_eggsgrav!$B86)</f>
        <v>3</v>
      </c>
      <c r="AC86">
        <f t="shared" si="34"/>
        <v>3</v>
      </c>
      <c r="AD86" s="49">
        <f t="shared" si="35"/>
        <v>0</v>
      </c>
      <c r="AE86" s="49">
        <f t="shared" si="36"/>
        <v>66.666666666666657</v>
      </c>
      <c r="AF86" s="49">
        <f t="shared" si="37"/>
        <v>33.333333333333329</v>
      </c>
      <c r="AG86" s="49">
        <f t="shared" si="38"/>
        <v>100</v>
      </c>
    </row>
    <row r="87" spans="1:33" x14ac:dyDescent="0.35">
      <c r="A87" t="s">
        <v>303</v>
      </c>
      <c r="B87" t="s">
        <v>12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M87">
        <v>1.9</v>
      </c>
      <c r="O87" s="41"/>
      <c r="P87" s="41"/>
      <c r="Q87" s="49">
        <f>M87/SUM(M86:M91)*100</f>
        <v>15.019762845849801</v>
      </c>
      <c r="R87" s="49">
        <f>SUM(K87:L87)/SUM(K86:L91)*100</f>
        <v>1.7006802721088436</v>
      </c>
      <c r="S87" s="61">
        <f>X87/SUM(X86:X91)*100</f>
        <v>1.8473021877223421</v>
      </c>
      <c r="T87" s="44">
        <f>ROUND(S87/100*SUM(K86:L91), 0)</f>
        <v>5</v>
      </c>
      <c r="U87">
        <f>SUM(T86:T91)</f>
        <v>294</v>
      </c>
      <c r="W87" s="49">
        <f t="shared" si="32"/>
        <v>6.6578947368421053</v>
      </c>
      <c r="X87" s="69">
        <f t="shared" si="33"/>
        <v>11.32295023272467</v>
      </c>
      <c r="Y87">
        <f>SUMIFS(genetics!$I$2:$I$992,genetics!$A$2:$A$992,prop_eggsgrav!$A87,genetics!$C$2:$C$992,prop_eggsgrav!$B87)</f>
        <v>0</v>
      </c>
      <c r="Z87">
        <f>SUMIFS(genetics!$J$2:$J$992,genetics!$A$2:$A$992,prop_eggsgrav!$A87,genetics!$C$2:$C$992,prop_eggsgrav!$B87)</f>
        <v>2</v>
      </c>
      <c r="AA87">
        <f>SUMIFS(genetics!$K$2:$K$992,genetics!$A$2:$A$992,prop_eggsgrav!$A87,genetics!$C$2:$C$992,prop_eggsgrav!$B87)</f>
        <v>0</v>
      </c>
      <c r="AB87">
        <f>SUMIFS(genetics!$L$2:$L$992,genetics!$A$2:$A$992,prop_eggsgrav!$A87,genetics!$C$2:$C$992,prop_eggsgrav!$B87)</f>
        <v>2</v>
      </c>
      <c r="AC87">
        <f t="shared" si="34"/>
        <v>2</v>
      </c>
      <c r="AD87" s="49">
        <f t="shared" si="35"/>
        <v>0</v>
      </c>
      <c r="AE87" s="49">
        <f t="shared" si="36"/>
        <v>100</v>
      </c>
      <c r="AF87" s="49">
        <f t="shared" si="37"/>
        <v>0</v>
      </c>
      <c r="AG87" s="49">
        <f t="shared" si="38"/>
        <v>100</v>
      </c>
    </row>
    <row r="88" spans="1:33" x14ac:dyDescent="0.35">
      <c r="A88" t="s">
        <v>303</v>
      </c>
      <c r="B88" t="s">
        <v>13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11</v>
      </c>
      <c r="M88">
        <v>3</v>
      </c>
      <c r="O88" s="41"/>
      <c r="P88" s="41"/>
      <c r="Q88" s="49">
        <f>M88/SUM(M86:M91)*100</f>
        <v>23.715415019762844</v>
      </c>
      <c r="R88" s="49">
        <f>SUM(K88:L88)/SUM(K86:L91)*100</f>
        <v>3.7414965986394559</v>
      </c>
      <c r="S88" s="61">
        <f>X88/SUM(X86:X91)*100</f>
        <v>2.5739077148931302</v>
      </c>
      <c r="T88" s="44">
        <f>ROUND(S88/100*SUM(K86:L91), 0)</f>
        <v>8</v>
      </c>
      <c r="U88">
        <f>SUM(T86:T91)</f>
        <v>294</v>
      </c>
      <c r="W88" s="49">
        <f t="shared" si="32"/>
        <v>4.2166666666666668</v>
      </c>
      <c r="X88" s="69">
        <f t="shared" si="33"/>
        <v>15.776643990929706</v>
      </c>
      <c r="Y88">
        <f>SUMIFS(genetics!$I$2:$I$992,genetics!$A$2:$A$992,prop_eggsgrav!$A88,genetics!$C$2:$C$992,prop_eggsgrav!$B88)</f>
        <v>0</v>
      </c>
      <c r="Z88">
        <f>SUMIFS(genetics!$J$2:$J$992,genetics!$A$2:$A$992,prop_eggsgrav!$A88,genetics!$C$2:$C$992,prop_eggsgrav!$B88)</f>
        <v>2</v>
      </c>
      <c r="AA88">
        <f>SUMIFS(genetics!$K$2:$K$992,genetics!$A$2:$A$992,prop_eggsgrav!$A88,genetics!$C$2:$C$992,prop_eggsgrav!$B88)</f>
        <v>1</v>
      </c>
      <c r="AB88">
        <f>SUMIFS(genetics!$L$2:$L$992,genetics!$A$2:$A$992,prop_eggsgrav!$A88,genetics!$C$2:$C$992,prop_eggsgrav!$B88)</f>
        <v>3</v>
      </c>
      <c r="AC88">
        <f t="shared" si="34"/>
        <v>3</v>
      </c>
      <c r="AD88" s="49">
        <f t="shared" si="35"/>
        <v>0</v>
      </c>
      <c r="AE88" s="49">
        <f t="shared" si="36"/>
        <v>66.666666666666657</v>
      </c>
      <c r="AF88" s="49">
        <f t="shared" si="37"/>
        <v>33.333333333333329</v>
      </c>
      <c r="AG88" s="49">
        <f t="shared" si="38"/>
        <v>100</v>
      </c>
    </row>
    <row r="89" spans="1:33" x14ac:dyDescent="0.35">
      <c r="A89" t="s">
        <v>303</v>
      </c>
      <c r="B89" t="s">
        <v>14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12</v>
      </c>
      <c r="M89">
        <v>1.3</v>
      </c>
      <c r="O89" s="41"/>
      <c r="P89" s="41"/>
      <c r="Q89" s="49">
        <f>M89/SUM(M86:M91)*100</f>
        <v>10.276679841897234</v>
      </c>
      <c r="R89" s="49">
        <f>SUM(K89:L89)/SUM(K86:L91)*100</f>
        <v>4.0816326530612246</v>
      </c>
      <c r="S89" s="61">
        <f>X89/SUM(X86:X91)*100</f>
        <v>6.4797676738568306</v>
      </c>
      <c r="T89" s="44">
        <f>ROUND(S89/100*SUM(K86:L91), 0)</f>
        <v>19</v>
      </c>
      <c r="U89">
        <f>SUM(T86:T91)</f>
        <v>294</v>
      </c>
      <c r="W89" s="49">
        <f t="shared" si="32"/>
        <v>9.7307692307692299</v>
      </c>
      <c r="X89" s="69">
        <f t="shared" si="33"/>
        <v>39.717425431711142</v>
      </c>
      <c r="Y89">
        <f>SUMIFS(genetics!$I$2:$I$992,genetics!$A$2:$A$992,prop_eggsgrav!$A89,genetics!$C$2:$C$992,prop_eggsgrav!$B89)</f>
        <v>0</v>
      </c>
      <c r="Z89">
        <f>SUMIFS(genetics!$J$2:$J$992,genetics!$A$2:$A$992,prop_eggsgrav!$A89,genetics!$C$2:$C$992,prop_eggsgrav!$B89)</f>
        <v>3</v>
      </c>
      <c r="AA89">
        <f>SUMIFS(genetics!$K$2:$K$992,genetics!$A$2:$A$992,prop_eggsgrav!$A89,genetics!$C$2:$C$992,prop_eggsgrav!$B89)</f>
        <v>1</v>
      </c>
      <c r="AB89">
        <f>SUMIFS(genetics!$L$2:$L$992,genetics!$A$2:$A$992,prop_eggsgrav!$A89,genetics!$C$2:$C$992,prop_eggsgrav!$B89)</f>
        <v>4</v>
      </c>
      <c r="AC89">
        <f t="shared" si="34"/>
        <v>4</v>
      </c>
      <c r="AD89" s="49">
        <f t="shared" si="35"/>
        <v>0</v>
      </c>
      <c r="AE89" s="49">
        <f t="shared" si="36"/>
        <v>75</v>
      </c>
      <c r="AF89" s="49">
        <f t="shared" si="37"/>
        <v>25</v>
      </c>
      <c r="AG89" s="49">
        <f t="shared" si="38"/>
        <v>100</v>
      </c>
    </row>
    <row r="90" spans="1:33" x14ac:dyDescent="0.35">
      <c r="A90" t="s">
        <v>303</v>
      </c>
      <c r="B90" t="s">
        <v>15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83</v>
      </c>
      <c r="M90">
        <v>1.1499999999999999</v>
      </c>
      <c r="N90" s="63"/>
      <c r="O90" s="41"/>
      <c r="P90" s="41"/>
      <c r="Q90" s="49">
        <f>M90/SUM(M86:M91)*100</f>
        <v>9.0909090909090899</v>
      </c>
      <c r="R90" s="49">
        <f>SUM(K90:L90)/SUM(K86:L91)*100</f>
        <v>28.2312925170068</v>
      </c>
      <c r="S90" s="61">
        <f>X90/SUM(X86:X91)*100</f>
        <v>50.6642704354458</v>
      </c>
      <c r="T90" s="44">
        <f>ROUND(S90/100*SUM(K86:L91), 0)</f>
        <v>149</v>
      </c>
      <c r="U90">
        <f>SUM(T86:T91)</f>
        <v>294</v>
      </c>
      <c r="W90" s="49">
        <f t="shared" si="32"/>
        <v>11.000000000000002</v>
      </c>
      <c r="X90" s="69">
        <f t="shared" si="33"/>
        <v>310.54421768707488</v>
      </c>
      <c r="Y90">
        <f>SUMIFS(genetics!$I$2:$I$992,genetics!$A$2:$A$992,prop_eggsgrav!$A90,genetics!$C$2:$C$992,prop_eggsgrav!$B90)</f>
        <v>0</v>
      </c>
      <c r="Z90">
        <f>SUMIFS(genetics!$J$2:$J$992,genetics!$A$2:$A$992,prop_eggsgrav!$A90,genetics!$C$2:$C$992,prop_eggsgrav!$B90)</f>
        <v>5</v>
      </c>
      <c r="AA90">
        <f>SUMIFS(genetics!$K$2:$K$992,genetics!$A$2:$A$992,prop_eggsgrav!$A90,genetics!$C$2:$C$992,prop_eggsgrav!$B90)</f>
        <v>5</v>
      </c>
      <c r="AB90">
        <f>SUMIFS(genetics!$L$2:$L$992,genetics!$A$2:$A$992,prop_eggsgrav!$A90,genetics!$C$2:$C$992,prop_eggsgrav!$B90)</f>
        <v>10</v>
      </c>
      <c r="AC90">
        <f t="shared" si="34"/>
        <v>10</v>
      </c>
      <c r="AD90" s="49">
        <f t="shared" si="35"/>
        <v>0</v>
      </c>
      <c r="AE90" s="49">
        <f t="shared" si="36"/>
        <v>50</v>
      </c>
      <c r="AF90" s="49">
        <f t="shared" si="37"/>
        <v>50</v>
      </c>
      <c r="AG90" s="49">
        <f t="shared" si="38"/>
        <v>100</v>
      </c>
    </row>
    <row r="91" spans="1:33" x14ac:dyDescent="0.35">
      <c r="A91" t="s">
        <v>303</v>
      </c>
      <c r="B91" t="s">
        <v>16</v>
      </c>
      <c r="C91" s="13">
        <v>0</v>
      </c>
      <c r="D91" s="13">
        <v>0</v>
      </c>
      <c r="E91" s="13">
        <v>0</v>
      </c>
      <c r="F91" s="13">
        <v>0</v>
      </c>
      <c r="G91" s="13">
        <v>1</v>
      </c>
      <c r="H91" s="13">
        <v>0</v>
      </c>
      <c r="I91" s="13">
        <v>1</v>
      </c>
      <c r="J91" s="13">
        <v>1</v>
      </c>
      <c r="K91">
        <v>179</v>
      </c>
      <c r="M91">
        <v>3.4</v>
      </c>
      <c r="O91" s="41"/>
      <c r="P91" s="41"/>
      <c r="Q91" s="49">
        <f>M91/SUM(M86:M91)*100</f>
        <v>26.877470355731226</v>
      </c>
      <c r="R91" s="49">
        <f>SUM(K91:L91)/SUM(K86:L91)*100</f>
        <v>60.884353741496597</v>
      </c>
      <c r="S91" s="61">
        <f>X91/SUM(X86:X91)*100</f>
        <v>36.956910237904026</v>
      </c>
      <c r="T91" s="44">
        <f>ROUND(S91/100*SUM(K86:L91), 0)</f>
        <v>109</v>
      </c>
      <c r="U91">
        <f>SUM(T86:T91)</f>
        <v>294</v>
      </c>
      <c r="W91" s="49">
        <f t="shared" si="32"/>
        <v>3.7205882352941178</v>
      </c>
      <c r="X91" s="69">
        <f t="shared" si="33"/>
        <v>226.52561024409763</v>
      </c>
      <c r="Y91">
        <f>SUMIFS(genetics!$I$2:$I$992,genetics!$A$2:$A$992,prop_eggsgrav!$A91,genetics!$C$2:$C$992,prop_eggsgrav!$B91)</f>
        <v>0</v>
      </c>
      <c r="Z91">
        <f>SUMIFS(genetics!$J$2:$J$992,genetics!$A$2:$A$992,prop_eggsgrav!$A91,genetics!$C$2:$C$992,prop_eggsgrav!$B91)</f>
        <v>5</v>
      </c>
      <c r="AA91">
        <f>SUMIFS(genetics!$K$2:$K$992,genetics!$A$2:$A$992,prop_eggsgrav!$A91,genetics!$C$2:$C$992,prop_eggsgrav!$B91)</f>
        <v>5</v>
      </c>
      <c r="AB91">
        <f>SUMIFS(genetics!$L$2:$L$992,genetics!$A$2:$A$992,prop_eggsgrav!$A91,genetics!$C$2:$C$992,prop_eggsgrav!$B91)</f>
        <v>10</v>
      </c>
      <c r="AC91">
        <f t="shared" si="34"/>
        <v>10</v>
      </c>
      <c r="AD91" s="49">
        <f t="shared" si="35"/>
        <v>0</v>
      </c>
      <c r="AE91" s="49">
        <f t="shared" si="36"/>
        <v>50</v>
      </c>
      <c r="AF91" s="49">
        <f t="shared" si="37"/>
        <v>50</v>
      </c>
      <c r="AG91" s="49">
        <f t="shared" si="38"/>
        <v>100</v>
      </c>
    </row>
    <row r="92" spans="1:33" x14ac:dyDescent="0.35">
      <c r="A92" t="s">
        <v>202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2</v>
      </c>
      <c r="M92">
        <v>1.35</v>
      </c>
      <c r="O92" s="41"/>
      <c r="P92" s="41"/>
      <c r="Q92" s="49">
        <f>M92/SUM(M92:M97)*100</f>
        <v>4.6075085324232079</v>
      </c>
      <c r="R92" s="49">
        <f>SUM(K92:L92)/SUM(K92:L97)*100</f>
        <v>3.5260930888575459E-2</v>
      </c>
      <c r="S92" s="61">
        <f>X92/SUM(X92:X97)*100</f>
        <v>0.19843468981188675</v>
      </c>
      <c r="T92" s="44">
        <f>ROUND(S92/100*SUM(K92:L97), 0)</f>
        <v>11</v>
      </c>
      <c r="U92">
        <f>SUM(T92:T97)</f>
        <v>5672</v>
      </c>
      <c r="W92" s="49">
        <f t="shared" si="32"/>
        <v>21.703703703703706</v>
      </c>
      <c r="X92" s="69">
        <f t="shared" si="33"/>
        <v>0.76529279632241565</v>
      </c>
      <c r="Y92">
        <f>SUMIFS(genetics!$I$2:$I$992,genetics!$A$2:$A$992,prop_eggsgrav!$A92,genetics!$C$2:$C$992,prop_eggsgrav!$B92)</f>
        <v>0</v>
      </c>
      <c r="Z92">
        <f>SUMIFS(genetics!$J$2:$J$992,genetics!$A$2:$A$992,prop_eggsgrav!$A92,genetics!$C$2:$C$992,prop_eggsgrav!$B92)</f>
        <v>0</v>
      </c>
      <c r="AA92">
        <f>SUMIFS(genetics!$K$2:$K$992,genetics!$A$2:$A$992,prop_eggsgrav!$A92,genetics!$C$2:$C$992,prop_eggsgrav!$B92)</f>
        <v>0</v>
      </c>
      <c r="AB92">
        <f>SUMIFS(genetics!$L$2:$L$992,genetics!$A$2:$A$992,prop_eggsgrav!$A92,genetics!$C$2:$C$992,prop_eggsgrav!$B92)</f>
        <v>0</v>
      </c>
      <c r="AC92">
        <f t="shared" si="34"/>
        <v>0</v>
      </c>
      <c r="AD92" s="49" t="e">
        <f t="shared" si="35"/>
        <v>#N/A</v>
      </c>
      <c r="AE92" s="49" t="e">
        <f t="shared" si="36"/>
        <v>#N/A</v>
      </c>
      <c r="AF92" s="49" t="e">
        <f t="shared" si="37"/>
        <v>#N/A</v>
      </c>
      <c r="AG92" s="49" t="e">
        <f t="shared" si="38"/>
        <v>#N/A</v>
      </c>
    </row>
    <row r="93" spans="1:33" x14ac:dyDescent="0.35">
      <c r="A93" t="s">
        <v>202</v>
      </c>
      <c r="B93" t="s">
        <v>12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2.5499999999999998</v>
      </c>
      <c r="O93" s="41"/>
      <c r="P93" s="41"/>
      <c r="Q93" s="49">
        <f>M93/SUM(M92:M97)*100</f>
        <v>8.7030716723549482</v>
      </c>
      <c r="R93" s="49">
        <f>SUM(K93:L93)/SUM(K92:L97)*100</f>
        <v>0</v>
      </c>
      <c r="S93" s="61">
        <f>X93/SUM(X92:X97)*100</f>
        <v>0</v>
      </c>
      <c r="T93" s="44">
        <f>ROUND(S93/100*SUM(K92:L97), 0)</f>
        <v>0</v>
      </c>
      <c r="U93">
        <f>SUM(T92:T97)</f>
        <v>5672</v>
      </c>
      <c r="W93" s="49">
        <f t="shared" si="32"/>
        <v>11.490196078431374</v>
      </c>
      <c r="X93" s="69">
        <f t="shared" si="33"/>
        <v>0</v>
      </c>
      <c r="Y93">
        <f>SUMIFS(genetics!$I$2:$I$992,genetics!$A$2:$A$992,prop_eggsgrav!$A93,genetics!$C$2:$C$992,prop_eggsgrav!$B93)</f>
        <v>0</v>
      </c>
      <c r="Z93">
        <f>SUMIFS(genetics!$J$2:$J$992,genetics!$A$2:$A$992,prop_eggsgrav!$A93,genetics!$C$2:$C$992,prop_eggsgrav!$B93)</f>
        <v>0</v>
      </c>
      <c r="AA93">
        <f>SUMIFS(genetics!$K$2:$K$992,genetics!$A$2:$A$992,prop_eggsgrav!$A93,genetics!$C$2:$C$992,prop_eggsgrav!$B93)</f>
        <v>0</v>
      </c>
      <c r="AB93">
        <f>SUMIFS(genetics!$L$2:$L$992,genetics!$A$2:$A$992,prop_eggsgrav!$A93,genetics!$C$2:$C$992,prop_eggsgrav!$B93)</f>
        <v>0</v>
      </c>
      <c r="AC93">
        <f t="shared" si="34"/>
        <v>0</v>
      </c>
      <c r="AD93" s="49" t="e">
        <f t="shared" si="35"/>
        <v>#N/A</v>
      </c>
      <c r="AE93" s="49" t="e">
        <f t="shared" si="36"/>
        <v>#N/A</v>
      </c>
      <c r="AF93" s="49" t="e">
        <f t="shared" si="37"/>
        <v>#N/A</v>
      </c>
      <c r="AG93" s="49" t="e">
        <f t="shared" si="38"/>
        <v>#N/A</v>
      </c>
    </row>
    <row r="94" spans="1:33" x14ac:dyDescent="0.35">
      <c r="A94" t="s">
        <v>202</v>
      </c>
      <c r="B94" t="s">
        <v>13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270</v>
      </c>
      <c r="M94">
        <v>9</v>
      </c>
      <c r="O94" s="41"/>
      <c r="P94" s="41"/>
      <c r="Q94" s="49">
        <f>M94/SUM(M92:M97)*100</f>
        <v>30.716723549488055</v>
      </c>
      <c r="R94" s="49">
        <f>SUM(K94:L94)/SUM(K92:L97)*100</f>
        <v>4.7602256699576868</v>
      </c>
      <c r="S94" s="61">
        <f>X94/SUM(X92:X97)*100</f>
        <v>4.0183024686907061</v>
      </c>
      <c r="T94" s="44">
        <f>ROUND(S94/100*SUM(K92:L97), 0)</f>
        <v>228</v>
      </c>
      <c r="U94">
        <f>SUM(T92:T97)</f>
        <v>5672</v>
      </c>
      <c r="W94" s="49">
        <f t="shared" si="32"/>
        <v>3.2555555555555555</v>
      </c>
      <c r="X94" s="69">
        <f t="shared" si="33"/>
        <v>15.497179125528914</v>
      </c>
      <c r="Y94">
        <f>SUMIFS(genetics!$I$2:$I$992,genetics!$A$2:$A$992,prop_eggsgrav!$A94,genetics!$C$2:$C$992,prop_eggsgrav!$B94)</f>
        <v>0</v>
      </c>
      <c r="Z94">
        <f>SUMIFS(genetics!$J$2:$J$992,genetics!$A$2:$A$992,prop_eggsgrav!$A94,genetics!$C$2:$C$992,prop_eggsgrav!$B94)</f>
        <v>0</v>
      </c>
      <c r="AA94">
        <f>SUMIFS(genetics!$K$2:$K$992,genetics!$A$2:$A$992,prop_eggsgrav!$A94,genetics!$C$2:$C$992,prop_eggsgrav!$B94)</f>
        <v>3</v>
      </c>
      <c r="AB94">
        <f>SUMIFS(genetics!$L$2:$L$992,genetics!$A$2:$A$992,prop_eggsgrav!$A94,genetics!$C$2:$C$992,prop_eggsgrav!$B94)</f>
        <v>3</v>
      </c>
      <c r="AC94">
        <f t="shared" si="34"/>
        <v>3</v>
      </c>
      <c r="AD94" s="49">
        <f t="shared" si="35"/>
        <v>0</v>
      </c>
      <c r="AE94" s="49">
        <f t="shared" si="36"/>
        <v>0</v>
      </c>
      <c r="AF94" s="49">
        <f t="shared" si="37"/>
        <v>100</v>
      </c>
      <c r="AG94" s="49">
        <f t="shared" si="38"/>
        <v>100</v>
      </c>
    </row>
    <row r="95" spans="1:33" x14ac:dyDescent="0.35">
      <c r="A95" t="s">
        <v>202</v>
      </c>
      <c r="B95" t="s">
        <v>14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  <c r="K95">
        <v>25</v>
      </c>
      <c r="M95">
        <v>2.1</v>
      </c>
      <c r="O95" s="41"/>
      <c r="P95" s="41"/>
      <c r="Q95" s="49">
        <f>M95/SUM(M92:M97)*100</f>
        <v>7.1672354948805461</v>
      </c>
      <c r="R95" s="49">
        <f>SUM(K95:L95)/SUM(K92:L97)*100</f>
        <v>0.44076163610719321</v>
      </c>
      <c r="S95" s="61">
        <f>X95/SUM(X92:X97)*100</f>
        <v>1.594564471702661</v>
      </c>
      <c r="T95" s="44">
        <f>ROUND(S95/100*SUM(K92:L97), 0)</f>
        <v>90</v>
      </c>
      <c r="U95">
        <f>SUM(T92:T97)</f>
        <v>5672</v>
      </c>
      <c r="W95" s="49">
        <f t="shared" si="32"/>
        <v>13.952380952380953</v>
      </c>
      <c r="X95" s="69">
        <f t="shared" si="33"/>
        <v>6.1496742561622675</v>
      </c>
      <c r="Y95">
        <f>SUMIFS(genetics!$I$2:$I$992,genetics!$A$2:$A$992,prop_eggsgrav!$A95,genetics!$C$2:$C$992,prop_eggsgrav!$B95)</f>
        <v>0</v>
      </c>
      <c r="Z95">
        <f>SUMIFS(genetics!$J$2:$J$992,genetics!$A$2:$A$992,prop_eggsgrav!$A95,genetics!$C$2:$C$992,prop_eggsgrav!$B95)</f>
        <v>0</v>
      </c>
      <c r="AA95">
        <f>SUMIFS(genetics!$K$2:$K$992,genetics!$A$2:$A$992,prop_eggsgrav!$A95,genetics!$C$2:$C$992,prop_eggsgrav!$B95)</f>
        <v>1</v>
      </c>
      <c r="AB95">
        <f>SUMIFS(genetics!$L$2:$L$992,genetics!$A$2:$A$992,prop_eggsgrav!$A95,genetics!$C$2:$C$992,prop_eggsgrav!$B95)</f>
        <v>1</v>
      </c>
      <c r="AC95">
        <f t="shared" si="34"/>
        <v>1</v>
      </c>
      <c r="AD95" s="49">
        <f t="shared" si="35"/>
        <v>0</v>
      </c>
      <c r="AE95" s="49">
        <f t="shared" si="36"/>
        <v>0</v>
      </c>
      <c r="AF95" s="49">
        <f t="shared" si="37"/>
        <v>100</v>
      </c>
      <c r="AG95" s="49">
        <f t="shared" si="38"/>
        <v>100</v>
      </c>
    </row>
    <row r="96" spans="1:33" x14ac:dyDescent="0.35">
      <c r="A96" t="s">
        <v>202</v>
      </c>
      <c r="B96" t="s">
        <v>15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1250</v>
      </c>
      <c r="M96">
        <v>4.3</v>
      </c>
      <c r="O96" s="41"/>
      <c r="P96" s="41"/>
      <c r="Q96" s="49">
        <f>M96/SUM(M92:M97)*100</f>
        <v>14.675767918088736</v>
      </c>
      <c r="R96" s="49">
        <f>SUM(K96:L96)/SUM(K92:L97)*100</f>
        <v>22.03808180535966</v>
      </c>
      <c r="S96" s="61">
        <f>X96/SUM(X92:X97)*100</f>
        <v>38.937039425297534</v>
      </c>
      <c r="T96" s="44">
        <f>ROUND(S96/100*SUM(K92:L97), 0)</f>
        <v>2209</v>
      </c>
      <c r="U96">
        <f>SUM(T92:T97)</f>
        <v>5672</v>
      </c>
      <c r="W96" s="49">
        <f t="shared" si="32"/>
        <v>6.8139534883720936</v>
      </c>
      <c r="X96" s="69">
        <f t="shared" si="33"/>
        <v>150.16646439466001</v>
      </c>
      <c r="Y96">
        <f>SUMIFS(genetics!$I$2:$I$992,genetics!$A$2:$A$992,prop_eggsgrav!$A96,genetics!$C$2:$C$992,prop_eggsgrav!$B96)</f>
        <v>1</v>
      </c>
      <c r="Z96">
        <f>SUMIFS(genetics!$J$2:$J$992,genetics!$A$2:$A$992,prop_eggsgrav!$A96,genetics!$C$2:$C$992,prop_eggsgrav!$B96)</f>
        <v>2</v>
      </c>
      <c r="AA96">
        <f>SUMIFS(genetics!$K$2:$K$992,genetics!$A$2:$A$992,prop_eggsgrav!$A96,genetics!$C$2:$C$992,prop_eggsgrav!$B96)</f>
        <v>3</v>
      </c>
      <c r="AB96">
        <f>SUMIFS(genetics!$L$2:$L$992,genetics!$A$2:$A$992,prop_eggsgrav!$A96,genetics!$C$2:$C$992,prop_eggsgrav!$B96)</f>
        <v>4</v>
      </c>
      <c r="AC96">
        <f t="shared" si="34"/>
        <v>5</v>
      </c>
      <c r="AD96" s="49">
        <f t="shared" si="35"/>
        <v>20</v>
      </c>
      <c r="AE96" s="49">
        <f t="shared" si="36"/>
        <v>40</v>
      </c>
      <c r="AF96" s="49">
        <f t="shared" si="37"/>
        <v>60</v>
      </c>
      <c r="AG96" s="49">
        <f t="shared" si="38"/>
        <v>80</v>
      </c>
    </row>
    <row r="97" spans="1:33" x14ac:dyDescent="0.35">
      <c r="A97" t="s">
        <v>202</v>
      </c>
      <c r="B97" t="s">
        <v>16</v>
      </c>
      <c r="C97" s="13">
        <v>0</v>
      </c>
      <c r="D97" s="13">
        <v>0</v>
      </c>
      <c r="E97" s="13">
        <v>0</v>
      </c>
      <c r="F97" s="13">
        <v>0</v>
      </c>
      <c r="G97" s="13">
        <v>1</v>
      </c>
      <c r="H97" s="13">
        <v>0</v>
      </c>
      <c r="I97" s="13">
        <v>1</v>
      </c>
      <c r="J97" s="13">
        <v>1</v>
      </c>
      <c r="K97">
        <v>4125</v>
      </c>
      <c r="M97">
        <v>10</v>
      </c>
      <c r="O97" s="41"/>
      <c r="P97" s="41"/>
      <c r="Q97" s="49">
        <f>M97/SUM(M92:M97)*100</f>
        <v>34.129692832764505</v>
      </c>
      <c r="R97" s="49">
        <f>SUM(K97:L97)/SUM(K92:L97)*100</f>
        <v>72.725669957686875</v>
      </c>
      <c r="S97" s="61">
        <f>X97/SUM(X92:X97)*100</f>
        <v>55.251658944497208</v>
      </c>
      <c r="T97" s="44">
        <f>ROUND(S97/100*SUM(K92:L97), 0)</f>
        <v>3134</v>
      </c>
      <c r="U97">
        <f>SUM(T92:T97)</f>
        <v>5672</v>
      </c>
      <c r="W97" s="49">
        <f t="shared" si="32"/>
        <v>2.93</v>
      </c>
      <c r="X97" s="69">
        <f t="shared" si="33"/>
        <v>213.08621297602255</v>
      </c>
      <c r="Y97">
        <f>SUMIFS(genetics!$I$2:$I$992,genetics!$A$2:$A$992,prop_eggsgrav!$A97,genetics!$C$2:$C$992,prop_eggsgrav!$B97)</f>
        <v>0</v>
      </c>
      <c r="Z97">
        <f>SUMIFS(genetics!$J$2:$J$992,genetics!$A$2:$A$992,prop_eggsgrav!$A97,genetics!$C$2:$C$992,prop_eggsgrav!$B97)</f>
        <v>3</v>
      </c>
      <c r="AA97">
        <f>SUMIFS(genetics!$K$2:$K$992,genetics!$A$2:$A$992,prop_eggsgrav!$A97,genetics!$C$2:$C$992,prop_eggsgrav!$B97)</f>
        <v>9</v>
      </c>
      <c r="AB97">
        <f>SUMIFS(genetics!$L$2:$L$992,genetics!$A$2:$A$992,prop_eggsgrav!$A97,genetics!$C$2:$C$992,prop_eggsgrav!$B97)</f>
        <v>12</v>
      </c>
      <c r="AC97">
        <f t="shared" si="34"/>
        <v>12</v>
      </c>
      <c r="AD97" s="49">
        <f t="shared" si="35"/>
        <v>0</v>
      </c>
      <c r="AE97" s="49">
        <f t="shared" si="36"/>
        <v>25</v>
      </c>
      <c r="AF97" s="49">
        <f t="shared" si="37"/>
        <v>75</v>
      </c>
      <c r="AG97" s="49">
        <f t="shared" si="38"/>
        <v>100</v>
      </c>
    </row>
    <row r="98" spans="1:33" x14ac:dyDescent="0.35">
      <c r="A98" t="s">
        <v>2685</v>
      </c>
      <c r="B98" t="s">
        <v>11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M98">
        <v>1.35</v>
      </c>
      <c r="O98" s="41"/>
      <c r="P98" s="41"/>
      <c r="Q98" s="49">
        <f>M98/SUM(M98:M103)*100</f>
        <v>4.6075085324232079</v>
      </c>
      <c r="R98" s="49">
        <f>SUM(K98:L98)/SUM(K98:L103)*100</f>
        <v>0.45662100456621002</v>
      </c>
      <c r="S98" s="61">
        <f>X98/SUM(X98:X103)*100</f>
        <v>2.0350243317045913</v>
      </c>
      <c r="T98" s="44">
        <f>ROUND(S98/100*SUM(K98:L103), 0)</f>
        <v>4</v>
      </c>
      <c r="U98">
        <f>SUM(T98:T103)</f>
        <v>218</v>
      </c>
      <c r="W98" s="49">
        <f t="shared" ref="W98:W115" si="39">1/(Q98/100)</f>
        <v>21.703703703703706</v>
      </c>
      <c r="X98" s="69">
        <f t="shared" ref="X98:X121" si="40">W98*R98</f>
        <v>9.9103669879925587</v>
      </c>
      <c r="Y98">
        <f>SUMIFS(genetics!$I$2:$I$992,genetics!$A$2:$A$992,prop_eggsgrav!$A98,genetics!$C$2:$C$992,prop_eggsgrav!$B98)</f>
        <v>0</v>
      </c>
      <c r="Z98">
        <f>SUMIFS(genetics!$J$2:$J$992,genetics!$A$2:$A$992,prop_eggsgrav!$A98,genetics!$C$2:$C$992,prop_eggsgrav!$B98)</f>
        <v>0</v>
      </c>
      <c r="AA98">
        <f>SUMIFS(genetics!$K$2:$K$992,genetics!$A$2:$A$992,prop_eggsgrav!$A98,genetics!$C$2:$C$992,prop_eggsgrav!$B98)</f>
        <v>1</v>
      </c>
      <c r="AB98">
        <f>SUMIFS(genetics!$L$2:$L$992,genetics!$A$2:$A$992,prop_eggsgrav!$A98,genetics!$C$2:$C$992,prop_eggsgrav!$B98)</f>
        <v>1</v>
      </c>
      <c r="AC98">
        <f t="shared" si="34"/>
        <v>1</v>
      </c>
      <c r="AD98" s="49">
        <f t="shared" si="35"/>
        <v>0</v>
      </c>
      <c r="AE98" s="49">
        <f t="shared" si="36"/>
        <v>0</v>
      </c>
      <c r="AF98" s="49">
        <f t="shared" si="37"/>
        <v>100</v>
      </c>
      <c r="AG98" s="49">
        <f t="shared" si="38"/>
        <v>100</v>
      </c>
    </row>
    <row r="99" spans="1:33" x14ac:dyDescent="0.35">
      <c r="A99" t="s">
        <v>2685</v>
      </c>
      <c r="B99" t="s">
        <v>12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M99">
        <v>2.5499999999999998</v>
      </c>
      <c r="O99" s="41"/>
      <c r="P99" s="41"/>
      <c r="Q99" s="49">
        <f>M99/SUM(M98:M103)*100</f>
        <v>8.7030716723549482</v>
      </c>
      <c r="R99" s="49">
        <f>SUM(K99:L99)/SUM(K98:L103)*100</f>
        <v>0.45662100456621002</v>
      </c>
      <c r="S99" s="61">
        <f>X99/SUM(X98:X103)*100</f>
        <v>1.0773658226671368</v>
      </c>
      <c r="T99" s="44">
        <f>ROUND(S99/100*SUM(K98:L103), 0)</f>
        <v>2</v>
      </c>
      <c r="U99">
        <f>SUM(T98:T103)</f>
        <v>218</v>
      </c>
      <c r="W99" s="49">
        <f t="shared" si="39"/>
        <v>11.490196078431374</v>
      </c>
      <c r="X99" s="69">
        <f t="shared" si="40"/>
        <v>5.2466648759960615</v>
      </c>
      <c r="Y99">
        <f>SUMIFS(genetics!$I$2:$I$992,genetics!$A$2:$A$992,prop_eggsgrav!$A99,genetics!$C$2:$C$992,prop_eggsgrav!$B99)</f>
        <v>0</v>
      </c>
      <c r="Z99">
        <f>SUMIFS(genetics!$J$2:$J$992,genetics!$A$2:$A$992,prop_eggsgrav!$A99,genetics!$C$2:$C$992,prop_eggsgrav!$B99)</f>
        <v>0</v>
      </c>
      <c r="AA99">
        <f>SUMIFS(genetics!$K$2:$K$992,genetics!$A$2:$A$992,prop_eggsgrav!$A99,genetics!$C$2:$C$992,prop_eggsgrav!$B99)</f>
        <v>0</v>
      </c>
      <c r="AB99">
        <f>SUMIFS(genetics!$L$2:$L$992,genetics!$A$2:$A$992,prop_eggsgrav!$A99,genetics!$C$2:$C$992,prop_eggsgrav!$B99)</f>
        <v>0</v>
      </c>
      <c r="AC99">
        <f t="shared" si="34"/>
        <v>0</v>
      </c>
      <c r="AD99" s="49" t="e">
        <f t="shared" si="35"/>
        <v>#N/A</v>
      </c>
      <c r="AE99" s="49" t="e">
        <f t="shared" si="36"/>
        <v>#N/A</v>
      </c>
      <c r="AF99" s="49" t="e">
        <f t="shared" si="37"/>
        <v>#N/A</v>
      </c>
      <c r="AG99" s="49" t="e">
        <f t="shared" si="38"/>
        <v>#N/A</v>
      </c>
    </row>
    <row r="100" spans="1:33" x14ac:dyDescent="0.35">
      <c r="A100" t="s">
        <v>2685</v>
      </c>
      <c r="B100" t="s">
        <v>13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7</v>
      </c>
      <c r="M100">
        <v>9</v>
      </c>
      <c r="N100" s="63"/>
      <c r="O100" s="41"/>
      <c r="P100" s="41"/>
      <c r="Q100" s="49">
        <f>M100/SUM(M98:M103)*100</f>
        <v>30.716723549488055</v>
      </c>
      <c r="R100" s="49">
        <f>SUM(K100:L100)/SUM(K98:L103)*100</f>
        <v>3.1963470319634704</v>
      </c>
      <c r="S100" s="61">
        <f>X100/SUM(X98:X103)*100</f>
        <v>2.1367755482898207</v>
      </c>
      <c r="T100" s="44">
        <f>ROUND(S100/100*SUM(K98:L103), 0)</f>
        <v>5</v>
      </c>
      <c r="U100">
        <f>SUM(T98:T103)</f>
        <v>218</v>
      </c>
      <c r="W100" s="49">
        <f t="shared" si="39"/>
        <v>3.2555555555555555</v>
      </c>
      <c r="X100" s="69">
        <f t="shared" si="40"/>
        <v>10.405885337392187</v>
      </c>
      <c r="Y100">
        <f>SUMIFS(genetics!$I$2:$I$992,genetics!$A$2:$A$992,prop_eggsgrav!$A100,genetics!$C$2:$C$992,prop_eggsgrav!$B100)</f>
        <v>0</v>
      </c>
      <c r="Z100">
        <f>SUMIFS(genetics!$J$2:$J$992,genetics!$A$2:$A$992,prop_eggsgrav!$A100,genetics!$C$2:$C$992,prop_eggsgrav!$B100)</f>
        <v>0</v>
      </c>
      <c r="AA100">
        <f>SUMIFS(genetics!$K$2:$K$992,genetics!$A$2:$A$992,prop_eggsgrav!$A100,genetics!$C$2:$C$992,prop_eggsgrav!$B100)</f>
        <v>4</v>
      </c>
      <c r="AB100">
        <f>SUMIFS(genetics!$L$2:$L$992,genetics!$A$2:$A$992,prop_eggsgrav!$A100,genetics!$C$2:$C$992,prop_eggsgrav!$B100)</f>
        <v>4</v>
      </c>
      <c r="AC100">
        <f t="shared" si="34"/>
        <v>4</v>
      </c>
      <c r="AD100" s="49">
        <f t="shared" si="35"/>
        <v>0</v>
      </c>
      <c r="AE100" s="49">
        <f t="shared" si="36"/>
        <v>0</v>
      </c>
      <c r="AF100" s="49">
        <f t="shared" si="37"/>
        <v>100</v>
      </c>
      <c r="AG100" s="49">
        <f t="shared" si="38"/>
        <v>100</v>
      </c>
    </row>
    <row r="101" spans="1:33" x14ac:dyDescent="0.35">
      <c r="A101" t="s">
        <v>2685</v>
      </c>
      <c r="B101" t="s">
        <v>14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20</v>
      </c>
      <c r="M101">
        <v>2.1</v>
      </c>
      <c r="O101" s="41"/>
      <c r="P101" s="41"/>
      <c r="Q101" s="49">
        <f>M101/SUM(M98:M103)*100</f>
        <v>7.1672354948805461</v>
      </c>
      <c r="R101" s="49">
        <f>SUM(K101:L101)/SUM(K98:L103)*100</f>
        <v>9.1324200913241995</v>
      </c>
      <c r="S101" s="61">
        <f>X101/SUM(X98:X103)*100</f>
        <v>26.1645985504876</v>
      </c>
      <c r="T101" s="44">
        <f>ROUND(S101/100*SUM(K98:L103), 0)</f>
        <v>57</v>
      </c>
      <c r="U101">
        <f>SUM(T98:T103)</f>
        <v>218</v>
      </c>
      <c r="W101" s="49">
        <f t="shared" si="39"/>
        <v>13.952380952380953</v>
      </c>
      <c r="X101" s="69">
        <f t="shared" si="40"/>
        <v>127.41900413133288</v>
      </c>
      <c r="Y101">
        <f>SUMIFS(genetics!$I$2:$I$992,genetics!$A$2:$A$992,prop_eggsgrav!$A101,genetics!$C$2:$C$992,prop_eggsgrav!$B101)</f>
        <v>0</v>
      </c>
      <c r="Z101">
        <f>SUMIFS(genetics!$J$2:$J$992,genetics!$A$2:$A$992,prop_eggsgrav!$A101,genetics!$C$2:$C$992,prop_eggsgrav!$B101)</f>
        <v>2</v>
      </c>
      <c r="AA101">
        <f>SUMIFS(genetics!$K$2:$K$992,genetics!$A$2:$A$992,prop_eggsgrav!$A101,genetics!$C$2:$C$992,prop_eggsgrav!$B101)</f>
        <v>8</v>
      </c>
      <c r="AB101">
        <f>SUMIFS(genetics!$L$2:$L$992,genetics!$A$2:$A$992,prop_eggsgrav!$A101,genetics!$C$2:$C$992,prop_eggsgrav!$B101)</f>
        <v>10</v>
      </c>
      <c r="AC101">
        <f t="shared" si="34"/>
        <v>10</v>
      </c>
      <c r="AD101" s="49">
        <f t="shared" si="35"/>
        <v>0</v>
      </c>
      <c r="AE101" s="49">
        <f t="shared" si="36"/>
        <v>20</v>
      </c>
      <c r="AF101" s="49">
        <f t="shared" si="37"/>
        <v>80</v>
      </c>
      <c r="AG101" s="49">
        <f t="shared" si="38"/>
        <v>100</v>
      </c>
    </row>
    <row r="102" spans="1:33" x14ac:dyDescent="0.35">
      <c r="A102" t="s">
        <v>2685</v>
      </c>
      <c r="B102" t="s">
        <v>15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45</v>
      </c>
      <c r="M102">
        <v>4.3</v>
      </c>
      <c r="O102" s="41"/>
      <c r="P102" s="41"/>
      <c r="Q102" s="49">
        <f>M102/SUM(M98:M103)*100</f>
        <v>14.675767918088736</v>
      </c>
      <c r="R102" s="49">
        <f>SUM(K102:L102)/SUM(K98:L103)*100</f>
        <v>20.547945205479451</v>
      </c>
      <c r="S102" s="61">
        <f>X102/SUM(X98:X103)*100</f>
        <v>28.750634453733468</v>
      </c>
      <c r="T102" s="44">
        <f>ROUND(S102/100*SUM(K98:L103), 0)</f>
        <v>63</v>
      </c>
      <c r="U102">
        <f>SUM(T98:T103)</f>
        <v>218</v>
      </c>
      <c r="W102" s="49">
        <f t="shared" si="39"/>
        <v>6.8139534883720936</v>
      </c>
      <c r="X102" s="69">
        <f t="shared" si="40"/>
        <v>140.01274291175534</v>
      </c>
      <c r="Y102">
        <f>SUMIFS(genetics!$I$2:$I$992,genetics!$A$2:$A$992,prop_eggsgrav!$A102,genetics!$C$2:$C$992,prop_eggsgrav!$B102)</f>
        <v>0</v>
      </c>
      <c r="Z102">
        <f>SUMIFS(genetics!$J$2:$J$992,genetics!$A$2:$A$992,prop_eggsgrav!$A102,genetics!$C$2:$C$992,prop_eggsgrav!$B102)</f>
        <v>4</v>
      </c>
      <c r="AA102">
        <f>SUMIFS(genetics!$K$2:$K$992,genetics!$A$2:$A$992,prop_eggsgrav!$A102,genetics!$C$2:$C$992,prop_eggsgrav!$B102)</f>
        <v>4</v>
      </c>
      <c r="AB102">
        <f>SUMIFS(genetics!$L$2:$L$992,genetics!$A$2:$A$992,prop_eggsgrav!$A102,genetics!$C$2:$C$992,prop_eggsgrav!$B102)</f>
        <v>8</v>
      </c>
      <c r="AC102">
        <f t="shared" si="34"/>
        <v>8</v>
      </c>
      <c r="AD102" s="49">
        <f t="shared" si="35"/>
        <v>0</v>
      </c>
      <c r="AE102" s="49">
        <f t="shared" si="36"/>
        <v>50</v>
      </c>
      <c r="AF102" s="49">
        <f t="shared" si="37"/>
        <v>50</v>
      </c>
      <c r="AG102" s="49">
        <f t="shared" si="38"/>
        <v>100</v>
      </c>
    </row>
    <row r="103" spans="1:33" x14ac:dyDescent="0.35">
      <c r="A103" t="s">
        <v>2685</v>
      </c>
      <c r="B103" t="s">
        <v>16</v>
      </c>
      <c r="C103" s="13">
        <v>0</v>
      </c>
      <c r="D103" s="13">
        <v>0</v>
      </c>
      <c r="E103" s="13">
        <v>0</v>
      </c>
      <c r="F103" s="13">
        <v>0</v>
      </c>
      <c r="G103" s="13">
        <v>1</v>
      </c>
      <c r="H103" s="13">
        <v>0</v>
      </c>
      <c r="I103" s="13">
        <v>1</v>
      </c>
      <c r="J103" s="13">
        <v>1</v>
      </c>
      <c r="K103">
        <v>145</v>
      </c>
      <c r="M103">
        <v>10</v>
      </c>
      <c r="O103" s="41"/>
      <c r="P103" s="41"/>
      <c r="Q103" s="49">
        <f>M103/SUM(M98:M103)*100</f>
        <v>34.129692832764505</v>
      </c>
      <c r="R103" s="49">
        <f>SUM(K103:L103)/SUM(K98:L103)*100</f>
        <v>66.210045662100455</v>
      </c>
      <c r="S103" s="61">
        <f>X103/SUM(X98:X103)*100</f>
        <v>39.835601293117378</v>
      </c>
      <c r="T103" s="44">
        <f>ROUND(S103/100*SUM(K98:L103), 0)</f>
        <v>87</v>
      </c>
      <c r="U103">
        <f>SUM(T98:T103)</f>
        <v>218</v>
      </c>
      <c r="W103" s="49">
        <f t="shared" si="39"/>
        <v>2.93</v>
      </c>
      <c r="X103" s="69">
        <f t="shared" si="40"/>
        <v>193.99543378995435</v>
      </c>
      <c r="Y103">
        <f>SUMIFS(genetics!$I$2:$I$992,genetics!$A$2:$A$992,prop_eggsgrav!$A103,genetics!$C$2:$C$992,prop_eggsgrav!$B103)</f>
        <v>0</v>
      </c>
      <c r="Z103">
        <f>SUMIFS(genetics!$J$2:$J$992,genetics!$A$2:$A$992,prop_eggsgrav!$A103,genetics!$C$2:$C$992,prop_eggsgrav!$B103)</f>
        <v>6</v>
      </c>
      <c r="AA103">
        <f>SUMIFS(genetics!$K$2:$K$992,genetics!$A$2:$A$992,prop_eggsgrav!$A103,genetics!$C$2:$C$992,prop_eggsgrav!$B103)</f>
        <v>3</v>
      </c>
      <c r="AB103">
        <f>SUMIFS(genetics!$L$2:$L$992,genetics!$A$2:$A$992,prop_eggsgrav!$A103,genetics!$C$2:$C$992,prop_eggsgrav!$B103)</f>
        <v>9</v>
      </c>
      <c r="AC103">
        <f t="shared" si="34"/>
        <v>9</v>
      </c>
      <c r="AD103" s="49">
        <f t="shared" si="35"/>
        <v>0</v>
      </c>
      <c r="AE103" s="49">
        <f t="shared" si="36"/>
        <v>66.666666666666657</v>
      </c>
      <c r="AF103" s="49">
        <f t="shared" si="37"/>
        <v>33.333333333333329</v>
      </c>
      <c r="AG103" s="49">
        <f t="shared" si="38"/>
        <v>100</v>
      </c>
    </row>
    <row r="104" spans="1:33" x14ac:dyDescent="0.35">
      <c r="A104" s="4" t="s">
        <v>2306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33</v>
      </c>
      <c r="M104">
        <v>1.9</v>
      </c>
      <c r="O104" s="41"/>
      <c r="P104" s="41"/>
      <c r="Q104" s="49">
        <f>M104/SUM(M104:M109)*100</f>
        <v>7.5546719681908554</v>
      </c>
      <c r="R104" s="49">
        <f>SUM(K104:L104)/SUM(K104:L109)*100</f>
        <v>0.63133728716280846</v>
      </c>
      <c r="S104" s="61">
        <f>X104/SUM(X104:X109)*100</f>
        <v>1.5023694738201376</v>
      </c>
      <c r="T104" s="44">
        <f>ROUND(S104/100*SUM(K104:L109), 0)</f>
        <v>79</v>
      </c>
      <c r="U104">
        <f>SUM(T104:T109)</f>
        <v>5228</v>
      </c>
      <c r="W104" s="49">
        <f t="shared" si="39"/>
        <v>13.236842105263158</v>
      </c>
      <c r="X104" s="69">
        <f t="shared" si="40"/>
        <v>8.3569119853392806</v>
      </c>
      <c r="Y104">
        <f>SUMIFS(genetics!$I$2:$I$992,genetics!$A$2:$A$992,prop_eggsgrav!$A104,genetics!$C$2:$C$992,prop_eggsgrav!$B104)</f>
        <v>2</v>
      </c>
      <c r="Z104">
        <f>SUMIFS(genetics!$J$2:$J$992,genetics!$A$2:$A$992,prop_eggsgrav!$A104,genetics!$C$2:$C$992,prop_eggsgrav!$B104)</f>
        <v>2</v>
      </c>
      <c r="AA104">
        <f>SUMIFS(genetics!$K$2:$K$992,genetics!$A$2:$A$992,prop_eggsgrav!$A104,genetics!$C$2:$C$992,prop_eggsgrav!$B104)</f>
        <v>7</v>
      </c>
      <c r="AB104">
        <f>SUMIFS(genetics!$L$2:$L$992,genetics!$A$2:$A$992,prop_eggsgrav!$A104,genetics!$C$2:$C$992,prop_eggsgrav!$B104)</f>
        <v>7</v>
      </c>
      <c r="AC104">
        <f t="shared" si="34"/>
        <v>9</v>
      </c>
      <c r="AD104" s="49">
        <f t="shared" si="35"/>
        <v>22.222222222222221</v>
      </c>
      <c r="AE104" s="49">
        <f t="shared" si="36"/>
        <v>22.222222222222221</v>
      </c>
      <c r="AF104" s="49">
        <f t="shared" si="37"/>
        <v>77.777777777777786</v>
      </c>
      <c r="AG104" s="49">
        <f t="shared" si="38"/>
        <v>77.777777777777786</v>
      </c>
    </row>
    <row r="105" spans="1:33" x14ac:dyDescent="0.35">
      <c r="A105" s="4" t="s">
        <v>2306</v>
      </c>
      <c r="B105" t="s">
        <v>12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v>67</v>
      </c>
      <c r="M105">
        <v>2.9</v>
      </c>
      <c r="O105" s="41"/>
      <c r="P105" s="41"/>
      <c r="Q105" s="49">
        <f>M105/SUM(M104:M109)*100</f>
        <v>11.530815109343937</v>
      </c>
      <c r="R105" s="49">
        <f>SUM(K105:L105)/SUM(K104:L109)*100</f>
        <v>1.2818060072699444</v>
      </c>
      <c r="S105" s="61">
        <f>X105/SUM(X104:X109)*100</f>
        <v>1.9984496762518658</v>
      </c>
      <c r="T105" s="44">
        <f>ROUND(S105/100*SUM(K104:L109), 0)</f>
        <v>104</v>
      </c>
      <c r="U105">
        <f>SUM(T104:T109)</f>
        <v>5228</v>
      </c>
      <c r="W105" s="49">
        <f t="shared" si="39"/>
        <v>8.6724137931034484</v>
      </c>
      <c r="X105" s="69">
        <f t="shared" si="40"/>
        <v>11.116352097530726</v>
      </c>
      <c r="Y105">
        <f>SUMIFS(genetics!$I$2:$I$992,genetics!$A$2:$A$992,prop_eggsgrav!$A105,genetics!$C$2:$C$992,prop_eggsgrav!$B105)</f>
        <v>1</v>
      </c>
      <c r="Z105">
        <f>SUMIFS(genetics!$J$2:$J$992,genetics!$A$2:$A$992,prop_eggsgrav!$A105,genetics!$C$2:$C$992,prop_eggsgrav!$B105)</f>
        <v>2</v>
      </c>
      <c r="AA105">
        <f>SUMIFS(genetics!$K$2:$K$992,genetics!$A$2:$A$992,prop_eggsgrav!$A105,genetics!$C$2:$C$992,prop_eggsgrav!$B105)</f>
        <v>8</v>
      </c>
      <c r="AB105">
        <f>SUMIFS(genetics!$L$2:$L$992,genetics!$A$2:$A$992,prop_eggsgrav!$A105,genetics!$C$2:$C$992,prop_eggsgrav!$B105)</f>
        <v>9</v>
      </c>
      <c r="AC105">
        <f t="shared" si="34"/>
        <v>10</v>
      </c>
      <c r="AD105" s="49">
        <f t="shared" si="35"/>
        <v>10</v>
      </c>
      <c r="AE105" s="49">
        <f t="shared" si="36"/>
        <v>20</v>
      </c>
      <c r="AF105" s="49">
        <f t="shared" si="37"/>
        <v>80</v>
      </c>
      <c r="AG105" s="49">
        <f t="shared" si="38"/>
        <v>90</v>
      </c>
    </row>
    <row r="106" spans="1:33" x14ac:dyDescent="0.35">
      <c r="A106" s="4" t="s">
        <v>2306</v>
      </c>
      <c r="B106" t="s">
        <v>13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693</v>
      </c>
      <c r="M106">
        <v>6.35</v>
      </c>
      <c r="O106" s="41"/>
      <c r="P106" s="41"/>
      <c r="Q106" s="49">
        <f>M106/SUM(M101:M106)*100</f>
        <v>23.049001814882033</v>
      </c>
      <c r="R106" s="49">
        <f>SUM(K106:L106)/SUM(K104:L109)*100</f>
        <v>13.25808303041898</v>
      </c>
      <c r="S106" s="61">
        <f>X106/SUM(X104:X109)*100</f>
        <v>10.340928490470827</v>
      </c>
      <c r="T106" s="44">
        <f>ROUND(S106/100*SUM(K104:L109), 0)</f>
        <v>541</v>
      </c>
      <c r="U106">
        <f>SUM(T104:T109)</f>
        <v>5228</v>
      </c>
      <c r="W106" s="49">
        <f t="shared" si="39"/>
        <v>4.3385826771653537</v>
      </c>
      <c r="X106" s="69">
        <f t="shared" si="40"/>
        <v>57.521289368195724</v>
      </c>
      <c r="Y106">
        <f>SUMIFS(genetics!$I$2:$I$992,genetics!$A$2:$A$992,prop_eggsgrav!$A106,genetics!$C$2:$C$992,prop_eggsgrav!$B106)</f>
        <v>7</v>
      </c>
      <c r="Z106">
        <f>SUMIFS(genetics!$J$2:$J$992,genetics!$A$2:$A$992,prop_eggsgrav!$A106,genetics!$C$2:$C$992,prop_eggsgrav!$B106)</f>
        <v>9</v>
      </c>
      <c r="AA106">
        <f>SUMIFS(genetics!$K$2:$K$992,genetics!$A$2:$A$992,prop_eggsgrav!$A106,genetics!$C$2:$C$992,prop_eggsgrav!$B106)</f>
        <v>10</v>
      </c>
      <c r="AB106">
        <f>SUMIFS(genetics!$L$2:$L$992,genetics!$A$2:$A$992,prop_eggsgrav!$A106,genetics!$C$2:$C$992,prop_eggsgrav!$B106)</f>
        <v>12</v>
      </c>
      <c r="AC106">
        <f t="shared" si="34"/>
        <v>19</v>
      </c>
      <c r="AD106" s="49">
        <f t="shared" si="35"/>
        <v>36.84210526315789</v>
      </c>
      <c r="AE106" s="49">
        <f t="shared" si="36"/>
        <v>47.368421052631575</v>
      </c>
      <c r="AF106" s="49">
        <f t="shared" si="37"/>
        <v>52.631578947368418</v>
      </c>
      <c r="AG106" s="49">
        <f t="shared" si="38"/>
        <v>63.157894736842103</v>
      </c>
    </row>
    <row r="107" spans="1:33" x14ac:dyDescent="0.35">
      <c r="A107" s="4" t="s">
        <v>2306</v>
      </c>
      <c r="B107" t="s">
        <v>14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1774</v>
      </c>
      <c r="M107">
        <v>2.9</v>
      </c>
      <c r="O107" s="41"/>
      <c r="P107" s="41"/>
      <c r="Q107" s="49">
        <f>M107/SUM(M104:M109)*100</f>
        <v>11.530815109343937</v>
      </c>
      <c r="R107" s="49">
        <f>SUM(K107:L107)/SUM(K104:L109)*100</f>
        <v>33.939162043237033</v>
      </c>
      <c r="S107" s="61">
        <f>X107/SUM(X104:X109)*100</f>
        <v>52.914175010012066</v>
      </c>
      <c r="T107" s="44">
        <f>ROUND(S107/100*SUM(K104:L109), 0)</f>
        <v>2766</v>
      </c>
      <c r="U107">
        <f>SUM(T104:T109)</f>
        <v>5228</v>
      </c>
      <c r="W107" s="49">
        <f t="shared" si="39"/>
        <v>8.6724137931034484</v>
      </c>
      <c r="X107" s="69">
        <f t="shared" si="40"/>
        <v>294.33445703014183</v>
      </c>
      <c r="Y107">
        <f>SUMIFS(genetics!$I$2:$I$992,genetics!$A$2:$A$992,prop_eggsgrav!$A107,genetics!$C$2:$C$992,prop_eggsgrav!$B107)</f>
        <v>2</v>
      </c>
      <c r="Z107">
        <f>SUMIFS(genetics!$J$2:$J$992,genetics!$A$2:$A$992,prop_eggsgrav!$A107,genetics!$C$2:$C$992,prop_eggsgrav!$B107)</f>
        <v>3</v>
      </c>
      <c r="AA107">
        <f>SUMIFS(genetics!$K$2:$K$992,genetics!$A$2:$A$992,prop_eggsgrav!$A107,genetics!$C$2:$C$992,prop_eggsgrav!$B107)</f>
        <v>7</v>
      </c>
      <c r="AB107">
        <f>SUMIFS(genetics!$L$2:$L$992,genetics!$A$2:$A$992,prop_eggsgrav!$A107,genetics!$C$2:$C$992,prop_eggsgrav!$B107)</f>
        <v>8</v>
      </c>
      <c r="AC107">
        <f t="shared" si="34"/>
        <v>10</v>
      </c>
      <c r="AD107" s="49">
        <f t="shared" si="35"/>
        <v>20</v>
      </c>
      <c r="AE107" s="49">
        <f t="shared" si="36"/>
        <v>30</v>
      </c>
      <c r="AF107" s="49">
        <f t="shared" si="37"/>
        <v>70</v>
      </c>
      <c r="AG107" s="49">
        <f t="shared" si="38"/>
        <v>80</v>
      </c>
    </row>
    <row r="108" spans="1:33" x14ac:dyDescent="0.35">
      <c r="A108" s="4" t="s">
        <v>2306</v>
      </c>
      <c r="B108" t="s">
        <v>15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184</v>
      </c>
      <c r="M108">
        <v>3.7</v>
      </c>
      <c r="O108" s="41"/>
      <c r="P108" s="41"/>
      <c r="Q108" s="49">
        <f>M108/SUM(M104:M109)*100</f>
        <v>14.711729622266404</v>
      </c>
      <c r="R108" s="49">
        <f>SUM(K108:L108)/SUM(K104:L109)*100</f>
        <v>3.5201836617562652</v>
      </c>
      <c r="S108" s="61">
        <f>X108/SUM(X104:X109)*100</f>
        <v>4.301624635933825</v>
      </c>
      <c r="T108" s="44">
        <f>ROUND(S108/100*SUM(K104:L109), 0)</f>
        <v>225</v>
      </c>
      <c r="U108">
        <f>SUM(T104:T109)</f>
        <v>5228</v>
      </c>
      <c r="W108" s="49">
        <f t="shared" si="39"/>
        <v>6.7972972972972965</v>
      </c>
      <c r="X108" s="69">
        <f t="shared" si="40"/>
        <v>23.927734890045961</v>
      </c>
      <c r="Y108">
        <f>SUMIFS(genetics!$I$2:$I$992,genetics!$A$2:$A$992,prop_eggsgrav!$A108,genetics!$C$2:$C$992,prop_eggsgrav!$B108)</f>
        <v>1</v>
      </c>
      <c r="Z108">
        <f>SUMIFS(genetics!$J$2:$J$992,genetics!$A$2:$A$992,prop_eggsgrav!$A108,genetics!$C$2:$C$992,prop_eggsgrav!$B108)</f>
        <v>1</v>
      </c>
      <c r="AA108">
        <f>SUMIFS(genetics!$K$2:$K$992,genetics!$A$2:$A$992,prop_eggsgrav!$A108,genetics!$C$2:$C$992,prop_eggsgrav!$B108)</f>
        <v>9</v>
      </c>
      <c r="AB108">
        <f>SUMIFS(genetics!$L$2:$L$992,genetics!$A$2:$A$992,prop_eggsgrav!$A108,genetics!$C$2:$C$992,prop_eggsgrav!$B108)</f>
        <v>9</v>
      </c>
      <c r="AC108">
        <f t="shared" si="34"/>
        <v>10</v>
      </c>
      <c r="AD108" s="49">
        <f t="shared" si="35"/>
        <v>10</v>
      </c>
      <c r="AE108" s="49">
        <f t="shared" si="36"/>
        <v>10</v>
      </c>
      <c r="AF108" s="49">
        <f t="shared" si="37"/>
        <v>90</v>
      </c>
      <c r="AG108" s="49">
        <f t="shared" si="38"/>
        <v>90</v>
      </c>
    </row>
    <row r="109" spans="1:33" x14ac:dyDescent="0.35">
      <c r="A109" s="4" t="s">
        <v>2306</v>
      </c>
      <c r="B109" t="s">
        <v>16</v>
      </c>
      <c r="C109" s="13">
        <v>0</v>
      </c>
      <c r="D109" s="13">
        <v>0</v>
      </c>
      <c r="E109" s="13">
        <v>0</v>
      </c>
      <c r="F109" s="13">
        <v>0</v>
      </c>
      <c r="G109" s="13">
        <v>1</v>
      </c>
      <c r="H109" s="13">
        <v>0</v>
      </c>
      <c r="I109" s="13">
        <v>1</v>
      </c>
      <c r="J109" s="13">
        <v>1</v>
      </c>
      <c r="K109">
        <v>2476</v>
      </c>
      <c r="M109">
        <v>7.4</v>
      </c>
      <c r="O109" s="41"/>
      <c r="P109" s="41"/>
      <c r="Q109" s="49">
        <f>M109/SUM(M104:M109)*100</f>
        <v>29.423459244532808</v>
      </c>
      <c r="R109" s="49">
        <f>SUM(K109:L109)/SUM(K104:L109)*100</f>
        <v>47.369427970154966</v>
      </c>
      <c r="S109" s="61">
        <f>X109/SUM(X104:X109)*100</f>
        <v>28.94245271351128</v>
      </c>
      <c r="T109" s="44">
        <f>ROUND(S109/100*SUM(K104:L109), 0)</f>
        <v>1513</v>
      </c>
      <c r="U109">
        <f>SUM(T104:T109)</f>
        <v>5228</v>
      </c>
      <c r="W109" s="49">
        <f t="shared" si="39"/>
        <v>3.3986486486486482</v>
      </c>
      <c r="X109" s="69">
        <f t="shared" si="40"/>
        <v>160.99204235802665</v>
      </c>
      <c r="Y109">
        <f>SUMIFS(genetics!$I$2:$I$992,genetics!$A$2:$A$992,prop_eggsgrav!$A109,genetics!$C$2:$C$992,prop_eggsgrav!$B109)</f>
        <v>2</v>
      </c>
      <c r="Z109">
        <f>SUMIFS(genetics!$J$2:$J$992,genetics!$A$2:$A$992,prop_eggsgrav!$A109,genetics!$C$2:$C$992,prop_eggsgrav!$B109)</f>
        <v>2</v>
      </c>
      <c r="AA109">
        <f>SUMIFS(genetics!$K$2:$K$992,genetics!$A$2:$A$992,prop_eggsgrav!$A109,genetics!$C$2:$C$992,prop_eggsgrav!$B109)</f>
        <v>5</v>
      </c>
      <c r="AB109">
        <f>SUMIFS(genetics!$L$2:$L$992,genetics!$A$2:$A$992,prop_eggsgrav!$A109,genetics!$C$2:$C$992,prop_eggsgrav!$B109)</f>
        <v>5</v>
      </c>
      <c r="AC109">
        <f t="shared" si="34"/>
        <v>7</v>
      </c>
      <c r="AD109" s="49">
        <f t="shared" si="35"/>
        <v>28.571428571428569</v>
      </c>
      <c r="AE109" s="49">
        <f t="shared" si="36"/>
        <v>28.571428571428569</v>
      </c>
      <c r="AF109" s="49">
        <f t="shared" si="37"/>
        <v>71.428571428571431</v>
      </c>
      <c r="AG109" s="49">
        <f t="shared" si="38"/>
        <v>71.428571428571431</v>
      </c>
    </row>
    <row r="110" spans="1:33" x14ac:dyDescent="0.35">
      <c r="A110" s="4" t="s">
        <v>2244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181</v>
      </c>
      <c r="M110">
        <v>1.7</v>
      </c>
      <c r="O110" s="41"/>
      <c r="P110" s="41"/>
      <c r="Q110" s="49">
        <f>M110/SUM(M110:M115)*100</f>
        <v>8.695652173913043</v>
      </c>
      <c r="R110" s="49">
        <f>SUM(K110:L110)/SUM(K110:L115)*100</f>
        <v>8.4698175011698638</v>
      </c>
      <c r="S110" s="61">
        <f>X110/SUM(X110:X115)*100</f>
        <v>17.895399794383994</v>
      </c>
      <c r="T110" s="44">
        <f>ROUND(S110/100*SUM(K110:L115), 0)</f>
        <v>382</v>
      </c>
      <c r="U110">
        <f>SUM(T110:T115)</f>
        <v>2137</v>
      </c>
      <c r="W110" s="49">
        <f t="shared" si="39"/>
        <v>11.5</v>
      </c>
      <c r="X110" s="69">
        <f t="shared" si="40"/>
        <v>97.40290126345343</v>
      </c>
      <c r="Y110">
        <f>SUMIFS(genetics!$I$2:$I$992,genetics!$A$2:$A$992,prop_eggsgrav!$A110,genetics!$C$2:$C$992,prop_eggsgrav!$B110)</f>
        <v>2</v>
      </c>
      <c r="Z110">
        <f>SUMIFS(genetics!$J$2:$J$992,genetics!$A$2:$A$992,prop_eggsgrav!$A110,genetics!$C$2:$C$992,prop_eggsgrav!$B110)</f>
        <v>2</v>
      </c>
      <c r="AA110">
        <f>SUMIFS(genetics!$K$2:$K$992,genetics!$A$2:$A$992,prop_eggsgrav!$A110,genetics!$C$2:$C$992,prop_eggsgrav!$B110)</f>
        <v>6</v>
      </c>
      <c r="AB110">
        <f>SUMIFS(genetics!$L$2:$L$992,genetics!$A$2:$A$992,prop_eggsgrav!$A110,genetics!$C$2:$C$992,prop_eggsgrav!$B110)</f>
        <v>6</v>
      </c>
      <c r="AC110">
        <f t="shared" si="34"/>
        <v>8</v>
      </c>
      <c r="AD110" s="49">
        <f t="shared" si="35"/>
        <v>25</v>
      </c>
      <c r="AE110" s="49">
        <f t="shared" si="36"/>
        <v>25</v>
      </c>
      <c r="AF110" s="49">
        <f t="shared" si="37"/>
        <v>75</v>
      </c>
      <c r="AG110" s="49">
        <f t="shared" si="38"/>
        <v>75</v>
      </c>
    </row>
    <row r="111" spans="1:33" x14ac:dyDescent="0.35">
      <c r="A111" s="4" t="s">
        <v>2244</v>
      </c>
      <c r="B111" t="s">
        <v>12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</v>
      </c>
      <c r="M111">
        <v>2</v>
      </c>
      <c r="O111" s="41"/>
      <c r="P111" s="41"/>
      <c r="Q111" s="49">
        <f>M111/SUM(M110:M115)*100</f>
        <v>10.230179028132993</v>
      </c>
      <c r="R111" s="49">
        <f>SUM(K111:L111)/SUM(K110:L115)*100</f>
        <v>1.5442208703790361</v>
      </c>
      <c r="S111" s="61">
        <f>X111/SUM(X110:X115)*100</f>
        <v>2.7732926200689016</v>
      </c>
      <c r="T111" s="44">
        <f>ROUND(S111/100*SUM(K110:L115), 0)</f>
        <v>59</v>
      </c>
      <c r="U111">
        <f>SUM(T110:T115)</f>
        <v>2137</v>
      </c>
      <c r="W111" s="49">
        <f t="shared" si="39"/>
        <v>9.7750000000000004</v>
      </c>
      <c r="X111" s="69">
        <f t="shared" si="40"/>
        <v>15.094759007955078</v>
      </c>
      <c r="Y111">
        <f>SUMIFS(genetics!$I$2:$I$992,genetics!$A$2:$A$992,prop_eggsgrav!$A111,genetics!$C$2:$C$992,prop_eggsgrav!$B111)</f>
        <v>4</v>
      </c>
      <c r="Z111">
        <f>SUMIFS(genetics!$J$2:$J$992,genetics!$A$2:$A$992,prop_eggsgrav!$A111,genetics!$C$2:$C$992,prop_eggsgrav!$B111)</f>
        <v>5</v>
      </c>
      <c r="AA111">
        <f>SUMIFS(genetics!$K$2:$K$992,genetics!$A$2:$A$992,prop_eggsgrav!$A111,genetics!$C$2:$C$992,prop_eggsgrav!$B111)</f>
        <v>5</v>
      </c>
      <c r="AB111">
        <f>SUMIFS(genetics!$L$2:$L$992,genetics!$A$2:$A$992,prop_eggsgrav!$A111,genetics!$C$2:$C$992,prop_eggsgrav!$B111)</f>
        <v>6</v>
      </c>
      <c r="AC111">
        <f t="shared" si="34"/>
        <v>10</v>
      </c>
      <c r="AD111" s="49">
        <f t="shared" si="35"/>
        <v>40</v>
      </c>
      <c r="AE111" s="49">
        <f t="shared" si="36"/>
        <v>50</v>
      </c>
      <c r="AF111" s="49">
        <f t="shared" si="37"/>
        <v>50</v>
      </c>
      <c r="AG111" s="49">
        <f t="shared" si="38"/>
        <v>60</v>
      </c>
    </row>
    <row r="112" spans="1:33" x14ac:dyDescent="0.35">
      <c r="A112" s="4" t="s">
        <v>2244</v>
      </c>
      <c r="B112" t="s">
        <v>13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181</v>
      </c>
      <c r="M112">
        <v>3.45</v>
      </c>
      <c r="O112" s="41"/>
      <c r="P112" s="41"/>
      <c r="Q112" s="49">
        <f>M112/SUM(M110:M115)*100</f>
        <v>17.647058823529413</v>
      </c>
      <c r="R112" s="49">
        <f>SUM(K112:L112)/SUM(K110:L115)*100</f>
        <v>8.4698175011698638</v>
      </c>
      <c r="S112" s="61">
        <f>X112/SUM(X110:X115)*100</f>
        <v>8.8180230870877665</v>
      </c>
      <c r="T112" s="44">
        <f>ROUND(S112/100*SUM(K110:L115), 0)</f>
        <v>188</v>
      </c>
      <c r="U112">
        <f>SUM(T110:T115)</f>
        <v>2137</v>
      </c>
      <c r="W112" s="49">
        <f t="shared" si="39"/>
        <v>5.6666666666666661</v>
      </c>
      <c r="X112" s="69">
        <f t="shared" si="40"/>
        <v>47.995632506629221</v>
      </c>
      <c r="Y112">
        <f>SUMIFS(genetics!$I$2:$I$992,genetics!$A$2:$A$992,prop_eggsgrav!$A112,genetics!$C$2:$C$992,prop_eggsgrav!$B112)</f>
        <v>5</v>
      </c>
      <c r="Z112">
        <f>SUMIFS(genetics!$J$2:$J$992,genetics!$A$2:$A$992,prop_eggsgrav!$A112,genetics!$C$2:$C$992,prop_eggsgrav!$B112)</f>
        <v>7</v>
      </c>
      <c r="AA112">
        <f>SUMIFS(genetics!$K$2:$K$992,genetics!$A$2:$A$992,prop_eggsgrav!$A112,genetics!$C$2:$C$992,prop_eggsgrav!$B112)</f>
        <v>3</v>
      </c>
      <c r="AB112">
        <f>SUMIFS(genetics!$L$2:$L$992,genetics!$A$2:$A$992,prop_eggsgrav!$A112,genetics!$C$2:$C$992,prop_eggsgrav!$B112)</f>
        <v>5</v>
      </c>
      <c r="AC112">
        <f t="shared" si="34"/>
        <v>10</v>
      </c>
      <c r="AD112" s="49">
        <f t="shared" si="35"/>
        <v>50</v>
      </c>
      <c r="AE112" s="49">
        <f t="shared" si="36"/>
        <v>70</v>
      </c>
      <c r="AF112" s="49">
        <f t="shared" si="37"/>
        <v>30</v>
      </c>
      <c r="AG112" s="49">
        <f t="shared" si="38"/>
        <v>50</v>
      </c>
    </row>
    <row r="113" spans="1:33" x14ac:dyDescent="0.35">
      <c r="A113" s="4" t="s">
        <v>2244</v>
      </c>
      <c r="B113" t="s">
        <v>14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62</v>
      </c>
      <c r="M113">
        <v>2.6</v>
      </c>
      <c r="N113" s="63"/>
      <c r="O113" s="41"/>
      <c r="P113" s="41"/>
      <c r="Q113" s="49">
        <f>M113/SUM(M110:M115)*100</f>
        <v>13.299232736572892</v>
      </c>
      <c r="R113" s="49">
        <f>SUM(K113:L113)/SUM(K110:L115)*100</f>
        <v>2.9012634534394008</v>
      </c>
      <c r="S113" s="61">
        <f>X113/SUM(X110:X115)*100</f>
        <v>4.0080219683979461</v>
      </c>
      <c r="T113" s="44">
        <f>ROUND(S113/100*SUM(K110:L115), 0)</f>
        <v>86</v>
      </c>
      <c r="U113">
        <f>SUM(T110:T115)</f>
        <v>2137</v>
      </c>
      <c r="W113" s="49">
        <f t="shared" si="39"/>
        <v>7.5192307692307683</v>
      </c>
      <c r="X113" s="69">
        <f t="shared" si="40"/>
        <v>21.815269428746262</v>
      </c>
      <c r="Y113">
        <f>SUMIFS(genetics!$I$2:$I$992,genetics!$A$2:$A$992,prop_eggsgrav!$A113,genetics!$C$2:$C$992,prop_eggsgrav!$B113)</f>
        <v>3</v>
      </c>
      <c r="Z113">
        <f>SUMIFS(genetics!$J$2:$J$992,genetics!$A$2:$A$992,prop_eggsgrav!$A113,genetics!$C$2:$C$992,prop_eggsgrav!$B113)</f>
        <v>6</v>
      </c>
      <c r="AA113">
        <f>SUMIFS(genetics!$K$2:$K$992,genetics!$A$2:$A$992,prop_eggsgrav!$A113,genetics!$C$2:$C$992,prop_eggsgrav!$B113)</f>
        <v>3</v>
      </c>
      <c r="AB113">
        <f>SUMIFS(genetics!$L$2:$L$992,genetics!$A$2:$A$992,prop_eggsgrav!$A113,genetics!$C$2:$C$992,prop_eggsgrav!$B113)</f>
        <v>6</v>
      </c>
      <c r="AC113">
        <f t="shared" si="34"/>
        <v>9</v>
      </c>
      <c r="AD113" s="49">
        <f t="shared" si="35"/>
        <v>33.333333333333329</v>
      </c>
      <c r="AE113" s="49">
        <f t="shared" si="36"/>
        <v>66.666666666666657</v>
      </c>
      <c r="AF113" s="49">
        <f t="shared" si="37"/>
        <v>33.333333333333329</v>
      </c>
      <c r="AG113" s="49">
        <f t="shared" si="38"/>
        <v>66.666666666666657</v>
      </c>
    </row>
    <row r="114" spans="1:33" x14ac:dyDescent="0.35">
      <c r="A114" s="4" t="s">
        <v>2244</v>
      </c>
      <c r="B114" t="s">
        <v>15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966</v>
      </c>
      <c r="M114">
        <v>3.4</v>
      </c>
      <c r="O114" s="41"/>
      <c r="P114" s="41"/>
      <c r="Q114" s="49">
        <f>M114/SUM(M110:M115)*100</f>
        <v>17.391304347826086</v>
      </c>
      <c r="R114" s="49">
        <f>SUM(K114:L114)/SUM(K110:L115)*100</f>
        <v>45.203556387459052</v>
      </c>
      <c r="S114" s="61">
        <f>X114/SUM(X110:X115)*100</f>
        <v>47.75402265573188</v>
      </c>
      <c r="T114" s="44">
        <f>ROUND(S114/100*SUM(K110:L115), 0)</f>
        <v>1021</v>
      </c>
      <c r="U114">
        <f>SUM(T110:T115)</f>
        <v>2137</v>
      </c>
      <c r="W114" s="49">
        <f t="shared" si="39"/>
        <v>5.75</v>
      </c>
      <c r="X114" s="69">
        <f t="shared" si="40"/>
        <v>259.92044922788955</v>
      </c>
      <c r="Y114">
        <f>SUMIFS(genetics!$I$2:$I$992,genetics!$A$2:$A$992,prop_eggsgrav!$A114,genetics!$C$2:$C$992,prop_eggsgrav!$B114)</f>
        <v>0</v>
      </c>
      <c r="Z114">
        <f>SUMIFS(genetics!$J$2:$J$992,genetics!$A$2:$A$992,prop_eggsgrav!$A114,genetics!$C$2:$C$992,prop_eggsgrav!$B114)</f>
        <v>6</v>
      </c>
      <c r="AA114">
        <f>SUMIFS(genetics!$K$2:$K$992,genetics!$A$2:$A$992,prop_eggsgrav!$A114,genetics!$C$2:$C$992,prop_eggsgrav!$B114)</f>
        <v>2</v>
      </c>
      <c r="AB114">
        <f>SUMIFS(genetics!$L$2:$L$992,genetics!$A$2:$A$992,prop_eggsgrav!$A114,genetics!$C$2:$C$992,prop_eggsgrav!$B114)</f>
        <v>8</v>
      </c>
      <c r="AC114">
        <f t="shared" si="34"/>
        <v>8</v>
      </c>
      <c r="AD114" s="49">
        <f t="shared" si="35"/>
        <v>0</v>
      </c>
      <c r="AE114" s="49">
        <f t="shared" si="36"/>
        <v>75</v>
      </c>
      <c r="AF114" s="49">
        <f t="shared" si="37"/>
        <v>25</v>
      </c>
      <c r="AG114" s="49">
        <f t="shared" si="38"/>
        <v>100</v>
      </c>
    </row>
    <row r="115" spans="1:33" x14ac:dyDescent="0.35">
      <c r="A115" s="4" t="s">
        <v>2244</v>
      </c>
      <c r="B115" t="s">
        <v>16</v>
      </c>
      <c r="C115" s="13">
        <v>0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v>1</v>
      </c>
      <c r="J115" s="13">
        <v>1</v>
      </c>
      <c r="K115">
        <v>714</v>
      </c>
      <c r="M115">
        <v>6.4</v>
      </c>
      <c r="O115" s="41"/>
      <c r="P115" s="41"/>
      <c r="Q115" s="49">
        <f>M115/SUM(M110:M115)*100</f>
        <v>32.736572890025577</v>
      </c>
      <c r="R115" s="49">
        <f>SUM(K115:L115)/SUM(K110:L115)*100</f>
        <v>33.411324286382779</v>
      </c>
      <c r="S115" s="61">
        <f>X115/SUM(X110:X115)*100</f>
        <v>18.751239874329499</v>
      </c>
      <c r="T115" s="44">
        <f>ROUND(S115/100*SUM(K110:L115), 0)</f>
        <v>401</v>
      </c>
      <c r="U115">
        <f>SUM(T110:T115)</f>
        <v>2137</v>
      </c>
      <c r="W115" s="49">
        <f t="shared" si="39"/>
        <v>3.0546874999999996</v>
      </c>
      <c r="X115" s="69">
        <f t="shared" si="40"/>
        <v>102.06115465605988</v>
      </c>
      <c r="Y115">
        <f>SUMIFS(genetics!$I$2:$I$992,genetics!$A$2:$A$992,prop_eggsgrav!$A115,genetics!$C$2:$C$992,prop_eggsgrav!$B115)</f>
        <v>0</v>
      </c>
      <c r="Z115">
        <f>SUMIFS(genetics!$J$2:$J$992,genetics!$A$2:$A$992,prop_eggsgrav!$A115,genetics!$C$2:$C$992,prop_eggsgrav!$B115)</f>
        <v>2</v>
      </c>
      <c r="AA115">
        <f>SUMIFS(genetics!$K$2:$K$992,genetics!$A$2:$A$992,prop_eggsgrav!$A115,genetics!$C$2:$C$992,prop_eggsgrav!$B115)</f>
        <v>0</v>
      </c>
      <c r="AB115">
        <f>SUMIFS(genetics!$L$2:$L$992,genetics!$A$2:$A$992,prop_eggsgrav!$A115,genetics!$C$2:$C$992,prop_eggsgrav!$B115)</f>
        <v>2</v>
      </c>
      <c r="AC115">
        <f t="shared" si="34"/>
        <v>2</v>
      </c>
      <c r="AD115" s="49">
        <f t="shared" si="35"/>
        <v>0</v>
      </c>
      <c r="AE115" s="49">
        <f t="shared" si="36"/>
        <v>100</v>
      </c>
      <c r="AF115" s="49">
        <f t="shared" si="37"/>
        <v>0</v>
      </c>
      <c r="AG115" s="49">
        <f t="shared" si="38"/>
        <v>100</v>
      </c>
    </row>
    <row r="116" spans="1:33" x14ac:dyDescent="0.35">
      <c r="A116" t="s">
        <v>234</v>
      </c>
      <c r="B116" t="s">
        <v>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4</v>
      </c>
      <c r="M116">
        <v>1.9</v>
      </c>
      <c r="O116" s="41"/>
      <c r="P116" s="41"/>
      <c r="Q116" s="49">
        <f>M116/SUM(M116:M121)*100</f>
        <v>9.1566265060240966</v>
      </c>
      <c r="R116" s="49">
        <f>SUM(K116:L116)/SUM(K116:L121)*100</f>
        <v>0.16771488469601675</v>
      </c>
      <c r="S116" s="61">
        <f>X116/SUM(X116:X121)*100</f>
        <v>0.66651069867488921</v>
      </c>
      <c r="T116" s="44">
        <f>ROUND(S116/100*SUM(K116:L121), 0)</f>
        <v>16</v>
      </c>
      <c r="U116">
        <f>SUM(T116:T121)</f>
        <v>2385</v>
      </c>
      <c r="W116" s="49">
        <f t="shared" ref="W116:W121" si="41">1/(Q116/100)</f>
        <v>10.921052631578949</v>
      </c>
      <c r="X116" s="69">
        <f t="shared" si="40"/>
        <v>1.8316230828643938</v>
      </c>
      <c r="Y116">
        <f>SUMIFS(genetics!$I$2:$I$992,genetics!$A$2:$A$992,prop_eggsgrav!$A116,genetics!$C$2:$C$992,prop_eggsgrav!$B116)</f>
        <v>0</v>
      </c>
      <c r="Z116">
        <f>SUMIFS(genetics!$J$2:$J$992,genetics!$A$2:$A$992,prop_eggsgrav!$A116,genetics!$C$2:$C$992,prop_eggsgrav!$B116)</f>
        <v>0</v>
      </c>
      <c r="AA116">
        <f>SUMIFS(genetics!$K$2:$K$992,genetics!$A$2:$A$992,prop_eggsgrav!$A116,genetics!$C$2:$C$992,prop_eggsgrav!$B116)</f>
        <v>0</v>
      </c>
      <c r="AB116">
        <f>SUMIFS(genetics!$L$2:$L$992,genetics!$A$2:$A$992,prop_eggsgrav!$A116,genetics!$C$2:$C$992,prop_eggsgrav!$B116)</f>
        <v>0</v>
      </c>
      <c r="AC116">
        <f t="shared" si="34"/>
        <v>0</v>
      </c>
      <c r="AD116" s="49" t="e">
        <f t="shared" si="35"/>
        <v>#N/A</v>
      </c>
      <c r="AE116" s="49" t="e">
        <f t="shared" si="36"/>
        <v>#N/A</v>
      </c>
      <c r="AF116" s="49" t="e">
        <f t="shared" si="37"/>
        <v>#N/A</v>
      </c>
      <c r="AG116" s="49" t="e">
        <f t="shared" si="38"/>
        <v>#N/A</v>
      </c>
    </row>
    <row r="117" spans="1:33" x14ac:dyDescent="0.35">
      <c r="A117" t="s">
        <v>234</v>
      </c>
      <c r="B117" t="s">
        <v>12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M117">
        <v>1.9</v>
      </c>
      <c r="O117" s="41"/>
      <c r="P117" s="41"/>
      <c r="Q117" s="49">
        <f>M117/SUM(M116:M121)*100</f>
        <v>9.1566265060240966</v>
      </c>
      <c r="R117" s="49">
        <f>SUM(K117:L117)/SUM(K116:L121)*100</f>
        <v>0.12578616352201258</v>
      </c>
      <c r="S117" s="61">
        <f>X117/SUM(X116:X121)*100</f>
        <v>0.49988302400616696</v>
      </c>
      <c r="T117" s="44">
        <f>ROUND(S117/100*SUM(K116:L121), 0)</f>
        <v>12</v>
      </c>
      <c r="U117">
        <f>SUM(T116:T121)</f>
        <v>2385</v>
      </c>
      <c r="W117" s="49">
        <f>1/(Q117/100)</f>
        <v>10.921052631578949</v>
      </c>
      <c r="X117" s="69">
        <f t="shared" si="40"/>
        <v>1.3737173121482955</v>
      </c>
      <c r="Y117">
        <f>SUMIFS(genetics!$I$2:$I$992,genetics!$A$2:$A$992,prop_eggsgrav!$A117,genetics!$C$2:$C$992,prop_eggsgrav!$B117)</f>
        <v>0</v>
      </c>
      <c r="Z117">
        <f>SUMIFS(genetics!$J$2:$J$992,genetics!$A$2:$A$992,prop_eggsgrav!$A117,genetics!$C$2:$C$992,prop_eggsgrav!$B117)</f>
        <v>0</v>
      </c>
      <c r="AA117">
        <f>SUMIFS(genetics!$K$2:$K$992,genetics!$A$2:$A$992,prop_eggsgrav!$A117,genetics!$C$2:$C$992,prop_eggsgrav!$B117)</f>
        <v>0</v>
      </c>
      <c r="AB117">
        <f>SUMIFS(genetics!$L$2:$L$992,genetics!$A$2:$A$992,prop_eggsgrav!$A117,genetics!$C$2:$C$992,prop_eggsgrav!$B117)</f>
        <v>0</v>
      </c>
      <c r="AC117">
        <f t="shared" si="34"/>
        <v>0</v>
      </c>
      <c r="AD117" s="49" t="e">
        <f t="shared" si="35"/>
        <v>#N/A</v>
      </c>
      <c r="AE117" s="49" t="e">
        <f t="shared" si="36"/>
        <v>#N/A</v>
      </c>
      <c r="AF117" s="49" t="e">
        <f t="shared" si="37"/>
        <v>#N/A</v>
      </c>
      <c r="AG117" s="49" t="e">
        <f t="shared" si="38"/>
        <v>#N/A</v>
      </c>
    </row>
    <row r="118" spans="1:33" x14ac:dyDescent="0.35">
      <c r="A118" t="s">
        <v>234</v>
      </c>
      <c r="B118" t="s">
        <v>13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189</v>
      </c>
      <c r="M118">
        <v>3.5</v>
      </c>
      <c r="O118" s="41"/>
      <c r="P118" s="41"/>
      <c r="Q118" s="49">
        <f>M118/SUM(M116:M121)*100</f>
        <v>16.867469879518072</v>
      </c>
      <c r="R118" s="49">
        <f>SUM(K118:L118)/SUM(K116:L121)*100</f>
        <v>7.9245283018867925</v>
      </c>
      <c r="S118" s="61">
        <f>X118/SUM(X116:X121)*100</f>
        <v>17.095999421010909</v>
      </c>
      <c r="T118" s="44">
        <f>ROUND(S118/100*SUM(K116:L121), 0)</f>
        <v>408</v>
      </c>
      <c r="U118">
        <f>SUM(T116:T121)</f>
        <v>2385</v>
      </c>
      <c r="W118" s="49">
        <f t="shared" si="41"/>
        <v>5.9285714285714288</v>
      </c>
      <c r="X118" s="69">
        <f t="shared" si="40"/>
        <v>46.981132075471699</v>
      </c>
      <c r="Y118">
        <f>SUMIFS(genetics!$I$2:$I$992,genetics!$A$2:$A$992,prop_eggsgrav!$A118,genetics!$C$2:$C$992,prop_eggsgrav!$B118)</f>
        <v>0</v>
      </c>
      <c r="Z118">
        <f>SUMIFS(genetics!$J$2:$J$992,genetics!$A$2:$A$992,prop_eggsgrav!$A118,genetics!$C$2:$C$992,prop_eggsgrav!$B118)</f>
        <v>8</v>
      </c>
      <c r="AA118">
        <f>SUMIFS(genetics!$K$2:$K$992,genetics!$A$2:$A$992,prop_eggsgrav!$A118,genetics!$C$2:$C$992,prop_eggsgrav!$B118)</f>
        <v>2</v>
      </c>
      <c r="AB118">
        <f>SUMIFS(genetics!$L$2:$L$992,genetics!$A$2:$A$992,prop_eggsgrav!$A118,genetics!$C$2:$C$992,prop_eggsgrav!$B118)</f>
        <v>10</v>
      </c>
      <c r="AC118">
        <f t="shared" si="34"/>
        <v>10</v>
      </c>
      <c r="AD118" s="49">
        <f t="shared" si="35"/>
        <v>0</v>
      </c>
      <c r="AE118" s="49">
        <f t="shared" si="36"/>
        <v>80</v>
      </c>
      <c r="AF118" s="49">
        <f t="shared" si="37"/>
        <v>20</v>
      </c>
      <c r="AG118" s="49">
        <f t="shared" si="38"/>
        <v>100</v>
      </c>
    </row>
    <row r="119" spans="1:33" x14ac:dyDescent="0.35">
      <c r="A119" t="s">
        <v>234</v>
      </c>
      <c r="B119" t="s">
        <v>14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28</v>
      </c>
      <c r="M119">
        <v>1.2</v>
      </c>
      <c r="O119" s="41"/>
      <c r="P119" s="41"/>
      <c r="Q119" s="49">
        <f>M119/SUM(M116:M121)*100</f>
        <v>5.783132530120481</v>
      </c>
      <c r="R119" s="49">
        <f>SUM(K119:L119)/SUM(K116:L121)*100</f>
        <v>1.1740041928721174</v>
      </c>
      <c r="S119" s="61">
        <f>X119/SUM(X116:X121)*100</f>
        <v>7.3871602436466901</v>
      </c>
      <c r="T119" s="44">
        <f>ROUND(S119/100*SUM(K116:L121), 0)</f>
        <v>176</v>
      </c>
      <c r="U119">
        <f>SUM(T116:T121)</f>
        <v>2385</v>
      </c>
      <c r="W119" s="49">
        <f t="shared" si="41"/>
        <v>17.291666666666671</v>
      </c>
      <c r="X119" s="69">
        <f t="shared" si="40"/>
        <v>20.300489168413701</v>
      </c>
      <c r="Y119">
        <f>SUMIFS(genetics!$I$2:$I$992,genetics!$A$2:$A$992,prop_eggsgrav!$A119,genetics!$C$2:$C$992,prop_eggsgrav!$B119)</f>
        <v>1</v>
      </c>
      <c r="Z119">
        <f>SUMIFS(genetics!$J$2:$J$992,genetics!$A$2:$A$992,prop_eggsgrav!$A119,genetics!$C$2:$C$992,prop_eggsgrav!$B119)</f>
        <v>7</v>
      </c>
      <c r="AA119">
        <f>SUMIFS(genetics!$K$2:$K$992,genetics!$A$2:$A$992,prop_eggsgrav!$A119,genetics!$C$2:$C$992,prop_eggsgrav!$B119)</f>
        <v>1</v>
      </c>
      <c r="AB119">
        <f>SUMIFS(genetics!$L$2:$L$992,genetics!$A$2:$A$992,prop_eggsgrav!$A119,genetics!$C$2:$C$992,prop_eggsgrav!$B119)</f>
        <v>7</v>
      </c>
      <c r="AC119">
        <f t="shared" si="34"/>
        <v>8</v>
      </c>
      <c r="AD119" s="49">
        <f t="shared" si="35"/>
        <v>12.5</v>
      </c>
      <c r="AE119" s="49">
        <f t="shared" si="36"/>
        <v>87.5</v>
      </c>
      <c r="AF119" s="49">
        <f t="shared" si="37"/>
        <v>12.5</v>
      </c>
      <c r="AG119" s="49">
        <f t="shared" si="38"/>
        <v>87.5</v>
      </c>
    </row>
    <row r="120" spans="1:33" x14ac:dyDescent="0.35">
      <c r="A120" t="s">
        <v>234</v>
      </c>
      <c r="B120" t="s">
        <v>15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61</v>
      </c>
      <c r="M120">
        <v>1.8</v>
      </c>
      <c r="O120" s="41"/>
      <c r="P120" s="41"/>
      <c r="Q120" s="49">
        <f>M120/SUM(M116:M121)*100</f>
        <v>8.6746987951807224</v>
      </c>
      <c r="R120" s="49">
        <f>SUM(K120:L120)/SUM(K116:L121)*100</f>
        <v>2.5576519916142555</v>
      </c>
      <c r="S120" s="61">
        <f>X120/SUM(X116:X121)*100</f>
        <v>10.728970830058286</v>
      </c>
      <c r="T120" s="44">
        <f>ROUND(S120/100*SUM(K116:L121), 0)</f>
        <v>256</v>
      </c>
      <c r="U120">
        <f>SUM(T116:T121)</f>
        <v>2385</v>
      </c>
      <c r="W120" s="49">
        <f t="shared" si="41"/>
        <v>11.527777777777779</v>
      </c>
      <c r="X120" s="69">
        <f t="shared" si="40"/>
        <v>29.484043792219893</v>
      </c>
      <c r="Y120">
        <f>SUMIFS(genetics!$I$2:$I$992,genetics!$A$2:$A$992,prop_eggsgrav!$A120,genetics!$C$2:$C$992,prop_eggsgrav!$B120)</f>
        <v>0</v>
      </c>
      <c r="Z120">
        <f>SUMIFS(genetics!$J$2:$J$992,genetics!$A$2:$A$992,prop_eggsgrav!$A120,genetics!$C$2:$C$992,prop_eggsgrav!$B120)</f>
        <v>6</v>
      </c>
      <c r="AA120">
        <f>SUMIFS(genetics!$K$2:$K$992,genetics!$A$2:$A$992,prop_eggsgrav!$A120,genetics!$C$2:$C$992,prop_eggsgrav!$B120)</f>
        <v>4</v>
      </c>
      <c r="AB120">
        <f>SUMIFS(genetics!$L$2:$L$992,genetics!$A$2:$A$992,prop_eggsgrav!$A120,genetics!$C$2:$C$992,prop_eggsgrav!$B120)</f>
        <v>10</v>
      </c>
      <c r="AC120">
        <f t="shared" si="34"/>
        <v>10</v>
      </c>
      <c r="AD120" s="49">
        <f t="shared" si="35"/>
        <v>0</v>
      </c>
      <c r="AE120" s="49">
        <f t="shared" si="36"/>
        <v>60</v>
      </c>
      <c r="AF120" s="49">
        <f t="shared" si="37"/>
        <v>40</v>
      </c>
      <c r="AG120" s="49">
        <f t="shared" si="38"/>
        <v>100</v>
      </c>
    </row>
    <row r="121" spans="1:33" x14ac:dyDescent="0.35">
      <c r="A121" t="s">
        <v>234</v>
      </c>
      <c r="B121" t="s">
        <v>16</v>
      </c>
      <c r="C121" s="13">
        <v>0</v>
      </c>
      <c r="D121" s="13">
        <v>0</v>
      </c>
      <c r="E121" s="13">
        <v>0</v>
      </c>
      <c r="F121" s="13">
        <v>0</v>
      </c>
      <c r="G121" s="13">
        <v>1</v>
      </c>
      <c r="H121" s="13">
        <v>0</v>
      </c>
      <c r="I121" s="13">
        <v>1</v>
      </c>
      <c r="J121" s="13">
        <v>1</v>
      </c>
      <c r="K121">
        <v>2100</v>
      </c>
      <c r="M121">
        <v>10.45</v>
      </c>
      <c r="O121" s="41"/>
      <c r="P121" s="41"/>
      <c r="Q121" s="49">
        <f>M121/SUM(M116:M121)*100</f>
        <v>50.361445783132531</v>
      </c>
      <c r="R121" s="49">
        <f>SUM(K121:L121)/SUM(K116:L121)*100</f>
        <v>88.050314465408803</v>
      </c>
      <c r="S121" s="61">
        <f>X121/SUM(X116:X121)*100</f>
        <v>63.621475782603056</v>
      </c>
      <c r="T121" s="44">
        <f>ROUND(S121/100*SUM(K116:L121), 0)</f>
        <v>1517</v>
      </c>
      <c r="U121">
        <f>SUM(T116:T121)</f>
        <v>2385</v>
      </c>
      <c r="W121" s="49">
        <f t="shared" si="41"/>
        <v>1.9856459330143541</v>
      </c>
      <c r="X121" s="69">
        <f t="shared" si="40"/>
        <v>174.83674881887393</v>
      </c>
      <c r="Y121">
        <f>SUMIFS(genetics!$I$2:$I$992,genetics!$A$2:$A$992,prop_eggsgrav!$A121,genetics!$C$2:$C$992,prop_eggsgrav!$B121)</f>
        <v>3</v>
      </c>
      <c r="Z121">
        <f>SUMIFS(genetics!$J$2:$J$992,genetics!$A$2:$A$992,prop_eggsgrav!$A121,genetics!$C$2:$C$992,prop_eggsgrav!$B121)</f>
        <v>10</v>
      </c>
      <c r="AA121">
        <f>SUMIFS(genetics!$K$2:$K$992,genetics!$A$2:$A$992,prop_eggsgrav!$A121,genetics!$C$2:$C$992,prop_eggsgrav!$B121)</f>
        <v>1</v>
      </c>
      <c r="AB121">
        <f>SUMIFS(genetics!$L$2:$L$992,genetics!$A$2:$A$992,prop_eggsgrav!$A121,genetics!$C$2:$C$992,prop_eggsgrav!$B121)</f>
        <v>8</v>
      </c>
      <c r="AC121">
        <f t="shared" si="34"/>
        <v>11</v>
      </c>
      <c r="AD121" s="49">
        <f t="shared" si="35"/>
        <v>27.27272727272727</v>
      </c>
      <c r="AE121" s="49">
        <f t="shared" si="36"/>
        <v>90.909090909090907</v>
      </c>
      <c r="AF121" s="49">
        <f t="shared" si="37"/>
        <v>9.0909090909090917</v>
      </c>
      <c r="AG121" s="49">
        <f t="shared" si="38"/>
        <v>72.727272727272734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2"/>
  <sheetViews>
    <sheetView workbookViewId="0">
      <selection activeCell="I995" sqref="I995"/>
    </sheetView>
  </sheetViews>
  <sheetFormatPr defaultRowHeight="14.5" x14ac:dyDescent="0.35"/>
  <cols>
    <col min="1" max="1" width="12" customWidth="1"/>
    <col min="3" max="3" width="13.08984375" style="67" customWidth="1"/>
    <col min="4" max="4" width="8.7265625" style="67"/>
    <col min="5" max="5" width="13" customWidth="1"/>
    <col min="6" max="6" width="11.26953125" style="67" customWidth="1"/>
    <col min="7" max="7" width="14.7265625" customWidth="1"/>
    <col min="9" max="9" width="8.7265625" style="67"/>
    <col min="10" max="10" width="13.453125" style="67" customWidth="1"/>
    <col min="11" max="11" width="14.6328125" style="67" customWidth="1"/>
    <col min="12" max="12" width="8.7265625" style="67"/>
    <col min="14" max="15" width="16.453125" customWidth="1"/>
    <col min="16" max="16" width="15.1796875" customWidth="1"/>
  </cols>
  <sheetData>
    <row r="1" spans="1:12" s="67" customFormat="1" x14ac:dyDescent="0.35">
      <c r="A1" s="67" t="s">
        <v>9</v>
      </c>
      <c r="B1" s="67" t="s">
        <v>3896</v>
      </c>
      <c r="C1" s="67" t="s">
        <v>3881</v>
      </c>
      <c r="D1" s="67" t="s">
        <v>3898</v>
      </c>
      <c r="E1" s="67" t="s">
        <v>3897</v>
      </c>
      <c r="F1" s="67" t="s">
        <v>3899</v>
      </c>
      <c r="G1" s="67" t="s">
        <v>3900</v>
      </c>
      <c r="H1" s="67" t="s">
        <v>3901</v>
      </c>
      <c r="I1" s="67" t="s">
        <v>19</v>
      </c>
      <c r="J1" s="67" t="s">
        <v>21</v>
      </c>
      <c r="K1" s="67" t="s">
        <v>20</v>
      </c>
      <c r="L1" s="67" t="s">
        <v>22</v>
      </c>
    </row>
    <row r="2" spans="1:12" x14ac:dyDescent="0.35">
      <c r="A2" t="s">
        <v>202</v>
      </c>
      <c r="B2" t="s">
        <v>1492</v>
      </c>
      <c r="C2" s="67" t="s">
        <v>13</v>
      </c>
      <c r="D2" s="67" t="s">
        <v>2784</v>
      </c>
      <c r="E2" t="s">
        <v>1493</v>
      </c>
      <c r="F2" s="67" t="s">
        <v>2785</v>
      </c>
      <c r="G2" t="s">
        <v>1494</v>
      </c>
      <c r="H2" t="s">
        <v>36</v>
      </c>
      <c r="I2" s="67">
        <f>IF(H2="BHC", 1, 0)</f>
        <v>0</v>
      </c>
      <c r="J2" s="67">
        <f>IF(OR(H2="BHC", H2="WS", H2="SR"), 1,0)</f>
        <v>0</v>
      </c>
      <c r="K2" s="67">
        <f>IF(OR(H2="RSD", H2="RFS", H2="CRS",H2="MRBD"), 1,0)</f>
        <v>1</v>
      </c>
      <c r="L2" s="67">
        <f>IF(OR(H2="RSD", H2="RFS", H2="CRS",H2="MRBD",H2="WS",H2="SR"), 1,0)</f>
        <v>1</v>
      </c>
    </row>
    <row r="3" spans="1:12" x14ac:dyDescent="0.35">
      <c r="A3" t="s">
        <v>202</v>
      </c>
      <c r="B3" t="s">
        <v>1495</v>
      </c>
      <c r="C3" s="67" t="s">
        <v>13</v>
      </c>
      <c r="D3" s="67" t="s">
        <v>2784</v>
      </c>
      <c r="E3" t="s">
        <v>1496</v>
      </c>
      <c r="F3" s="67" t="s">
        <v>2785</v>
      </c>
      <c r="G3" t="s">
        <v>1497</v>
      </c>
      <c r="H3" t="s">
        <v>36</v>
      </c>
      <c r="I3" s="67">
        <f t="shared" ref="I3:I66" si="0">IF(H3="BHC", 1, 0)</f>
        <v>0</v>
      </c>
      <c r="J3" s="67">
        <f t="shared" ref="J3:J66" si="1">IF(OR(H3="BHC", H3="WS", H3="SR"), 1,0)</f>
        <v>0</v>
      </c>
      <c r="K3" s="67">
        <f t="shared" ref="K3:K66" si="2">IF(OR(H3="RSD", H3="RFS", H3="CRS",H3="MRBD"), 1,0)</f>
        <v>1</v>
      </c>
      <c r="L3" s="67">
        <f t="shared" ref="L3:L66" si="3">IF(OR(H3="RSD", H3="RFS", H3="CRS",H3="MRBD",H3="WS",H3="SR"), 1,0)</f>
        <v>1</v>
      </c>
    </row>
    <row r="4" spans="1:12" x14ac:dyDescent="0.35">
      <c r="A4" t="s">
        <v>202</v>
      </c>
      <c r="B4" t="s">
        <v>1498</v>
      </c>
      <c r="C4" s="67" t="s">
        <v>13</v>
      </c>
      <c r="D4" s="67" t="s">
        <v>2784</v>
      </c>
      <c r="E4" t="s">
        <v>1499</v>
      </c>
      <c r="F4" s="67" t="s">
        <v>2785</v>
      </c>
      <c r="G4" t="s">
        <v>1500</v>
      </c>
      <c r="H4" t="s">
        <v>36</v>
      </c>
      <c r="I4" s="67">
        <f t="shared" si="0"/>
        <v>0</v>
      </c>
      <c r="J4" s="67">
        <f t="shared" si="1"/>
        <v>0</v>
      </c>
      <c r="K4" s="67">
        <f t="shared" si="2"/>
        <v>1</v>
      </c>
      <c r="L4" s="67">
        <f t="shared" si="3"/>
        <v>1</v>
      </c>
    </row>
    <row r="5" spans="1:12" x14ac:dyDescent="0.35">
      <c r="A5" t="s">
        <v>202</v>
      </c>
      <c r="B5" t="s">
        <v>1504</v>
      </c>
      <c r="C5" s="67" t="s">
        <v>14</v>
      </c>
      <c r="D5" s="67" t="s">
        <v>2784</v>
      </c>
      <c r="E5" t="s">
        <v>1505</v>
      </c>
      <c r="F5" s="67" t="s">
        <v>2785</v>
      </c>
      <c r="G5" t="s">
        <v>1506</v>
      </c>
      <c r="H5" t="s">
        <v>36</v>
      </c>
      <c r="I5" s="67">
        <f t="shared" si="0"/>
        <v>0</v>
      </c>
      <c r="J5" s="67">
        <f t="shared" si="1"/>
        <v>0</v>
      </c>
      <c r="K5" s="67">
        <f t="shared" si="2"/>
        <v>1</v>
      </c>
      <c r="L5" s="67">
        <f t="shared" si="3"/>
        <v>1</v>
      </c>
    </row>
    <row r="6" spans="1:12" x14ac:dyDescent="0.35">
      <c r="A6" t="s">
        <v>202</v>
      </c>
      <c r="B6" t="s">
        <v>3906</v>
      </c>
      <c r="C6" s="67" t="s">
        <v>16</v>
      </c>
      <c r="D6" s="67" t="s">
        <v>2784</v>
      </c>
      <c r="E6" t="s">
        <v>2794</v>
      </c>
      <c r="F6" s="67" t="s">
        <v>2785</v>
      </c>
      <c r="G6" t="s">
        <v>2795</v>
      </c>
      <c r="H6" t="s">
        <v>36</v>
      </c>
      <c r="I6" s="67">
        <f t="shared" si="0"/>
        <v>0</v>
      </c>
      <c r="J6" s="67">
        <f t="shared" si="1"/>
        <v>0</v>
      </c>
      <c r="K6" s="67">
        <f>IF(OR(H6="RSD", H6="RFS", H6="CRS",H6="MRBD"), 1,0)</f>
        <v>1</v>
      </c>
      <c r="L6" s="67">
        <f t="shared" si="3"/>
        <v>1</v>
      </c>
    </row>
    <row r="7" spans="1:12" x14ac:dyDescent="0.35">
      <c r="A7" t="s">
        <v>202</v>
      </c>
      <c r="B7" t="s">
        <v>3907</v>
      </c>
      <c r="C7" s="67" t="s">
        <v>16</v>
      </c>
      <c r="D7" s="67" t="s">
        <v>2784</v>
      </c>
      <c r="E7" t="s">
        <v>1508</v>
      </c>
      <c r="F7" s="67" t="s">
        <v>2785</v>
      </c>
      <c r="G7" t="s">
        <v>1509</v>
      </c>
      <c r="H7" t="s">
        <v>71</v>
      </c>
      <c r="I7" s="67">
        <f t="shared" si="0"/>
        <v>0</v>
      </c>
      <c r="J7" s="67">
        <f t="shared" si="1"/>
        <v>1</v>
      </c>
      <c r="K7" s="67">
        <f t="shared" si="2"/>
        <v>0</v>
      </c>
      <c r="L7" s="67">
        <f t="shared" si="3"/>
        <v>1</v>
      </c>
    </row>
    <row r="8" spans="1:12" x14ac:dyDescent="0.35">
      <c r="A8" t="s">
        <v>202</v>
      </c>
      <c r="B8" t="s">
        <v>3908</v>
      </c>
      <c r="C8" s="67" t="s">
        <v>16</v>
      </c>
      <c r="D8" s="67" t="s">
        <v>2784</v>
      </c>
      <c r="E8" t="s">
        <v>1511</v>
      </c>
      <c r="F8" s="67" t="s">
        <v>2785</v>
      </c>
      <c r="G8" t="s">
        <v>1512</v>
      </c>
      <c r="H8" t="s">
        <v>36</v>
      </c>
      <c r="I8" s="67">
        <f t="shared" si="0"/>
        <v>0</v>
      </c>
      <c r="J8" s="67">
        <f t="shared" si="1"/>
        <v>0</v>
      </c>
      <c r="K8" s="67">
        <f t="shared" si="2"/>
        <v>1</v>
      </c>
      <c r="L8" s="67">
        <f t="shared" si="3"/>
        <v>1</v>
      </c>
    </row>
    <row r="9" spans="1:12" x14ac:dyDescent="0.35">
      <c r="A9" t="s">
        <v>202</v>
      </c>
      <c r="B9" t="s">
        <v>3909</v>
      </c>
      <c r="C9" s="67" t="s">
        <v>16</v>
      </c>
      <c r="D9" s="67" t="s">
        <v>2784</v>
      </c>
      <c r="E9" t="s">
        <v>1514</v>
      </c>
      <c r="F9" s="67" t="s">
        <v>2785</v>
      </c>
      <c r="G9" t="s">
        <v>1515</v>
      </c>
      <c r="H9" t="s">
        <v>71</v>
      </c>
      <c r="I9" s="67">
        <f t="shared" si="0"/>
        <v>0</v>
      </c>
      <c r="J9" s="67">
        <f t="shared" si="1"/>
        <v>1</v>
      </c>
      <c r="K9" s="67">
        <f t="shared" si="2"/>
        <v>0</v>
      </c>
      <c r="L9" s="67">
        <f t="shared" si="3"/>
        <v>1</v>
      </c>
    </row>
    <row r="10" spans="1:12" x14ac:dyDescent="0.35">
      <c r="A10" t="s">
        <v>202</v>
      </c>
      <c r="B10" t="s">
        <v>3910</v>
      </c>
      <c r="C10" s="67" t="s">
        <v>16</v>
      </c>
      <c r="D10" s="67" t="s">
        <v>2784</v>
      </c>
      <c r="E10" t="s">
        <v>1517</v>
      </c>
      <c r="F10" s="67" t="s">
        <v>2785</v>
      </c>
      <c r="G10" t="s">
        <v>1518</v>
      </c>
      <c r="H10" t="s">
        <v>36</v>
      </c>
      <c r="I10" s="67">
        <f t="shared" si="0"/>
        <v>0</v>
      </c>
      <c r="J10" s="67">
        <f t="shared" si="1"/>
        <v>0</v>
      </c>
      <c r="K10" s="67">
        <f t="shared" si="2"/>
        <v>1</v>
      </c>
      <c r="L10" s="67">
        <f t="shared" si="3"/>
        <v>1</v>
      </c>
    </row>
    <row r="11" spans="1:12" x14ac:dyDescent="0.35">
      <c r="A11" t="s">
        <v>202</v>
      </c>
      <c r="B11" t="s">
        <v>3911</v>
      </c>
      <c r="C11" s="67" t="s">
        <v>16</v>
      </c>
      <c r="D11" s="67" t="s">
        <v>2784</v>
      </c>
      <c r="E11" t="s">
        <v>1520</v>
      </c>
      <c r="F11" s="67" t="s">
        <v>2785</v>
      </c>
      <c r="G11" t="s">
        <v>1521</v>
      </c>
      <c r="H11" t="s">
        <v>71</v>
      </c>
      <c r="I11" s="67">
        <f t="shared" si="0"/>
        <v>0</v>
      </c>
      <c r="J11" s="67">
        <f t="shared" si="1"/>
        <v>1</v>
      </c>
      <c r="K11" s="67">
        <f t="shared" si="2"/>
        <v>0</v>
      </c>
      <c r="L11" s="67">
        <f t="shared" si="3"/>
        <v>1</v>
      </c>
    </row>
    <row r="12" spans="1:12" x14ac:dyDescent="0.35">
      <c r="A12" t="s">
        <v>202</v>
      </c>
      <c r="B12" t="s">
        <v>3912</v>
      </c>
      <c r="C12" s="67" t="s">
        <v>16</v>
      </c>
      <c r="D12" s="67" t="s">
        <v>2784</v>
      </c>
      <c r="E12" t="s">
        <v>1523</v>
      </c>
      <c r="F12" s="67" t="s">
        <v>2785</v>
      </c>
      <c r="G12" t="s">
        <v>1524</v>
      </c>
      <c r="H12" t="s">
        <v>36</v>
      </c>
      <c r="I12" s="67">
        <f t="shared" si="0"/>
        <v>0</v>
      </c>
      <c r="J12" s="67">
        <f t="shared" si="1"/>
        <v>0</v>
      </c>
      <c r="K12" s="67">
        <f t="shared" si="2"/>
        <v>1</v>
      </c>
      <c r="L12" s="67">
        <f t="shared" si="3"/>
        <v>1</v>
      </c>
    </row>
    <row r="13" spans="1:12" x14ac:dyDescent="0.35">
      <c r="A13" t="s">
        <v>202</v>
      </c>
      <c r="B13" t="s">
        <v>3913</v>
      </c>
      <c r="C13" s="67" t="s">
        <v>16</v>
      </c>
      <c r="D13" s="67" t="s">
        <v>2784</v>
      </c>
      <c r="E13" t="s">
        <v>1526</v>
      </c>
      <c r="F13" s="67" t="s">
        <v>2785</v>
      </c>
      <c r="G13" t="s">
        <v>1527</v>
      </c>
      <c r="H13" t="s">
        <v>54</v>
      </c>
      <c r="I13" s="67">
        <f t="shared" si="0"/>
        <v>0</v>
      </c>
      <c r="J13" s="67">
        <f t="shared" si="1"/>
        <v>0</v>
      </c>
      <c r="K13" s="67">
        <f t="shared" si="2"/>
        <v>1</v>
      </c>
      <c r="L13" s="67">
        <f t="shared" si="3"/>
        <v>1</v>
      </c>
    </row>
    <row r="14" spans="1:12" x14ac:dyDescent="0.35">
      <c r="A14" t="s">
        <v>202</v>
      </c>
      <c r="B14" t="s">
        <v>3914</v>
      </c>
      <c r="C14" s="67" t="s">
        <v>16</v>
      </c>
      <c r="D14" s="67" t="s">
        <v>2784</v>
      </c>
      <c r="E14" t="s">
        <v>1529</v>
      </c>
      <c r="F14" s="67" t="s">
        <v>2785</v>
      </c>
      <c r="G14" t="s">
        <v>1530</v>
      </c>
      <c r="H14" t="s">
        <v>36</v>
      </c>
      <c r="I14" s="67">
        <f t="shared" si="0"/>
        <v>0</v>
      </c>
      <c r="J14" s="67">
        <f t="shared" si="1"/>
        <v>0</v>
      </c>
      <c r="K14" s="67">
        <f t="shared" si="2"/>
        <v>1</v>
      </c>
      <c r="L14" s="67">
        <f t="shared" si="3"/>
        <v>1</v>
      </c>
    </row>
    <row r="15" spans="1:12" x14ac:dyDescent="0.35">
      <c r="A15" t="s">
        <v>202</v>
      </c>
      <c r="B15" t="s">
        <v>3915</v>
      </c>
      <c r="C15" s="67" t="s">
        <v>16</v>
      </c>
      <c r="D15" s="67" t="s">
        <v>2784</v>
      </c>
      <c r="E15" t="s">
        <v>1532</v>
      </c>
      <c r="F15" s="67" t="s">
        <v>2785</v>
      </c>
      <c r="G15" t="s">
        <v>1533</v>
      </c>
      <c r="H15" t="s">
        <v>36</v>
      </c>
      <c r="I15" s="67">
        <f t="shared" si="0"/>
        <v>0</v>
      </c>
      <c r="J15" s="67">
        <f t="shared" si="1"/>
        <v>0</v>
      </c>
      <c r="K15" s="67">
        <f t="shared" si="2"/>
        <v>1</v>
      </c>
      <c r="L15" s="67">
        <f t="shared" si="3"/>
        <v>1</v>
      </c>
    </row>
    <row r="16" spans="1:12" x14ac:dyDescent="0.35">
      <c r="A16" t="s">
        <v>202</v>
      </c>
      <c r="B16" t="s">
        <v>3916</v>
      </c>
      <c r="C16" s="67" t="s">
        <v>16</v>
      </c>
      <c r="D16" s="67" t="s">
        <v>2784</v>
      </c>
      <c r="E16" t="s">
        <v>1535</v>
      </c>
      <c r="F16" s="67" t="s">
        <v>2785</v>
      </c>
      <c r="G16" t="s">
        <v>1536</v>
      </c>
      <c r="H16" t="s">
        <v>36</v>
      </c>
      <c r="I16" s="67">
        <f t="shared" si="0"/>
        <v>0</v>
      </c>
      <c r="J16" s="67">
        <f t="shared" si="1"/>
        <v>0</v>
      </c>
      <c r="K16" s="67">
        <f t="shared" si="2"/>
        <v>1</v>
      </c>
      <c r="L16" s="67">
        <f t="shared" si="3"/>
        <v>1</v>
      </c>
    </row>
    <row r="17" spans="1:12" x14ac:dyDescent="0.35">
      <c r="A17" t="s">
        <v>202</v>
      </c>
      <c r="B17" t="s">
        <v>3917</v>
      </c>
      <c r="C17" s="67" t="s">
        <v>16</v>
      </c>
      <c r="D17" s="67" t="s">
        <v>2784</v>
      </c>
      <c r="E17" t="s">
        <v>1538</v>
      </c>
      <c r="F17" s="67" t="s">
        <v>2785</v>
      </c>
      <c r="G17" t="s">
        <v>1539</v>
      </c>
      <c r="H17" t="s">
        <v>36</v>
      </c>
      <c r="I17" s="67">
        <f t="shared" si="0"/>
        <v>0</v>
      </c>
      <c r="J17" s="67">
        <f t="shared" si="1"/>
        <v>0</v>
      </c>
      <c r="K17" s="67">
        <f t="shared" si="2"/>
        <v>1</v>
      </c>
      <c r="L17" s="67">
        <f t="shared" si="3"/>
        <v>1</v>
      </c>
    </row>
    <row r="18" spans="1:12" x14ac:dyDescent="0.35">
      <c r="A18" t="s">
        <v>202</v>
      </c>
      <c r="B18" t="s">
        <v>4021</v>
      </c>
      <c r="C18" s="67" t="s">
        <v>15</v>
      </c>
      <c r="D18" s="67" t="s">
        <v>2784</v>
      </c>
      <c r="E18" t="s">
        <v>1541</v>
      </c>
      <c r="F18" s="67" t="s">
        <v>2785</v>
      </c>
      <c r="G18" t="s">
        <v>1542</v>
      </c>
      <c r="H18" t="s">
        <v>71</v>
      </c>
      <c r="I18" s="67">
        <f t="shared" si="0"/>
        <v>0</v>
      </c>
      <c r="J18" s="67">
        <f t="shared" si="1"/>
        <v>1</v>
      </c>
      <c r="K18" s="67">
        <f t="shared" si="2"/>
        <v>0</v>
      </c>
      <c r="L18" s="67">
        <f t="shared" si="3"/>
        <v>1</v>
      </c>
    </row>
    <row r="19" spans="1:12" x14ac:dyDescent="0.35">
      <c r="A19" t="s">
        <v>202</v>
      </c>
      <c r="B19" t="s">
        <v>3984</v>
      </c>
      <c r="C19" s="67" t="s">
        <v>15</v>
      </c>
      <c r="D19" s="67" t="s">
        <v>2784</v>
      </c>
      <c r="E19" t="s">
        <v>1544</v>
      </c>
      <c r="F19" s="67" t="s">
        <v>2785</v>
      </c>
      <c r="G19" t="s">
        <v>1545</v>
      </c>
      <c r="H19" t="s">
        <v>36</v>
      </c>
      <c r="I19" s="67">
        <f t="shared" si="0"/>
        <v>0</v>
      </c>
      <c r="J19" s="67">
        <f t="shared" si="1"/>
        <v>0</v>
      </c>
      <c r="K19" s="67">
        <f t="shared" si="2"/>
        <v>1</v>
      </c>
      <c r="L19" s="67">
        <f t="shared" si="3"/>
        <v>1</v>
      </c>
    </row>
    <row r="20" spans="1:12" x14ac:dyDescent="0.35">
      <c r="A20" t="s">
        <v>202</v>
      </c>
      <c r="B20" t="s">
        <v>3985</v>
      </c>
      <c r="C20" s="67" t="s">
        <v>15</v>
      </c>
      <c r="D20" s="67" t="s">
        <v>2784</v>
      </c>
      <c r="E20" t="s">
        <v>1547</v>
      </c>
      <c r="F20" s="67" t="s">
        <v>2785</v>
      </c>
      <c r="G20" t="s">
        <v>1548</v>
      </c>
      <c r="H20" t="s">
        <v>36</v>
      </c>
      <c r="I20" s="67">
        <f t="shared" si="0"/>
        <v>0</v>
      </c>
      <c r="J20" s="67">
        <f t="shared" si="1"/>
        <v>0</v>
      </c>
      <c r="K20" s="67">
        <f t="shared" si="2"/>
        <v>1</v>
      </c>
      <c r="L20" s="67">
        <f t="shared" si="3"/>
        <v>1</v>
      </c>
    </row>
    <row r="21" spans="1:12" x14ac:dyDescent="0.35">
      <c r="A21" t="s">
        <v>202</v>
      </c>
      <c r="B21" t="s">
        <v>3986</v>
      </c>
      <c r="C21" s="67" t="s">
        <v>15</v>
      </c>
      <c r="D21" s="67" t="s">
        <v>2784</v>
      </c>
      <c r="E21" t="s">
        <v>1550</v>
      </c>
      <c r="F21" s="67" t="s">
        <v>2785</v>
      </c>
      <c r="G21" t="s">
        <v>1551</v>
      </c>
      <c r="H21" t="s">
        <v>40</v>
      </c>
      <c r="I21" s="67">
        <f t="shared" si="0"/>
        <v>1</v>
      </c>
      <c r="J21" s="67">
        <f t="shared" si="1"/>
        <v>1</v>
      </c>
      <c r="K21" s="67">
        <f t="shared" si="2"/>
        <v>0</v>
      </c>
      <c r="L21" s="67">
        <f t="shared" si="3"/>
        <v>0</v>
      </c>
    </row>
    <row r="22" spans="1:12" x14ac:dyDescent="0.35">
      <c r="A22" t="s">
        <v>202</v>
      </c>
      <c r="B22" t="s">
        <v>3987</v>
      </c>
      <c r="C22" s="67" t="s">
        <v>15</v>
      </c>
      <c r="D22" s="67" t="s">
        <v>2784</v>
      </c>
      <c r="E22" t="s">
        <v>1553</v>
      </c>
      <c r="F22" s="67" t="s">
        <v>2785</v>
      </c>
      <c r="G22" t="s">
        <v>1554</v>
      </c>
      <c r="H22" t="s">
        <v>36</v>
      </c>
      <c r="I22" s="67">
        <f t="shared" si="0"/>
        <v>0</v>
      </c>
      <c r="J22" s="67">
        <f t="shared" si="1"/>
        <v>0</v>
      </c>
      <c r="K22" s="67">
        <f t="shared" si="2"/>
        <v>1</v>
      </c>
      <c r="L22" s="67">
        <f t="shared" si="3"/>
        <v>1</v>
      </c>
    </row>
    <row r="23" spans="1:12" x14ac:dyDescent="0.35">
      <c r="A23" t="s">
        <v>2776</v>
      </c>
      <c r="B23" t="s">
        <v>4069</v>
      </c>
      <c r="C23" s="67" t="s">
        <v>13</v>
      </c>
      <c r="D23" s="67" t="s">
        <v>2784</v>
      </c>
      <c r="E23" t="s">
        <v>1556</v>
      </c>
      <c r="F23" s="67" t="s">
        <v>2785</v>
      </c>
      <c r="G23" t="s">
        <v>1557</v>
      </c>
      <c r="H23" t="s">
        <v>71</v>
      </c>
      <c r="I23" s="67">
        <f t="shared" si="0"/>
        <v>0</v>
      </c>
      <c r="J23" s="67">
        <f t="shared" si="1"/>
        <v>1</v>
      </c>
      <c r="K23" s="67">
        <f t="shared" si="2"/>
        <v>0</v>
      </c>
      <c r="L23" s="67">
        <f t="shared" si="3"/>
        <v>1</v>
      </c>
    </row>
    <row r="24" spans="1:12" x14ac:dyDescent="0.35">
      <c r="A24" t="s">
        <v>2776</v>
      </c>
      <c r="B24" t="s">
        <v>4022</v>
      </c>
      <c r="C24" s="67" t="s">
        <v>13</v>
      </c>
      <c r="D24" s="67" t="s">
        <v>2784</v>
      </c>
      <c r="E24" t="s">
        <v>1559</v>
      </c>
      <c r="F24" s="67" t="s">
        <v>2785</v>
      </c>
      <c r="G24" t="s">
        <v>1560</v>
      </c>
      <c r="H24" t="s">
        <v>71</v>
      </c>
      <c r="I24" s="67">
        <f t="shared" si="0"/>
        <v>0</v>
      </c>
      <c r="J24" s="67">
        <f t="shared" si="1"/>
        <v>1</v>
      </c>
      <c r="K24" s="67">
        <f t="shared" si="2"/>
        <v>0</v>
      </c>
      <c r="L24" s="67">
        <f t="shared" si="3"/>
        <v>1</v>
      </c>
    </row>
    <row r="25" spans="1:12" x14ac:dyDescent="0.35">
      <c r="A25" t="s">
        <v>2776</v>
      </c>
      <c r="B25" t="s">
        <v>4023</v>
      </c>
      <c r="C25" s="67" t="s">
        <v>13</v>
      </c>
      <c r="D25" s="67" t="s">
        <v>2784</v>
      </c>
      <c r="E25" t="s">
        <v>1562</v>
      </c>
      <c r="F25" s="67" t="s">
        <v>2785</v>
      </c>
      <c r="G25" t="s">
        <v>1563</v>
      </c>
      <c r="H25" t="s">
        <v>71</v>
      </c>
      <c r="I25" s="67">
        <f t="shared" si="0"/>
        <v>0</v>
      </c>
      <c r="J25" s="67">
        <f t="shared" si="1"/>
        <v>1</v>
      </c>
      <c r="K25" s="67">
        <f t="shared" si="2"/>
        <v>0</v>
      </c>
      <c r="L25" s="67">
        <f t="shared" si="3"/>
        <v>1</v>
      </c>
    </row>
    <row r="26" spans="1:12" x14ac:dyDescent="0.35">
      <c r="A26" t="s">
        <v>2776</v>
      </c>
      <c r="B26" t="s">
        <v>4024</v>
      </c>
      <c r="C26" s="67" t="s">
        <v>13</v>
      </c>
      <c r="D26" s="67" t="s">
        <v>2784</v>
      </c>
      <c r="E26" t="s">
        <v>1565</v>
      </c>
      <c r="F26" s="67" t="s">
        <v>2785</v>
      </c>
      <c r="G26" t="s">
        <v>1566</v>
      </c>
      <c r="H26" t="s">
        <v>71</v>
      </c>
      <c r="I26" s="67">
        <f t="shared" si="0"/>
        <v>0</v>
      </c>
      <c r="J26" s="67">
        <f t="shared" si="1"/>
        <v>1</v>
      </c>
      <c r="K26" s="67">
        <f t="shared" si="2"/>
        <v>0</v>
      </c>
      <c r="L26" s="67">
        <f t="shared" si="3"/>
        <v>1</v>
      </c>
    </row>
    <row r="27" spans="1:12" x14ac:dyDescent="0.35">
      <c r="A27" t="s">
        <v>2776</v>
      </c>
      <c r="B27" t="s">
        <v>4025</v>
      </c>
      <c r="C27" s="67" t="s">
        <v>13</v>
      </c>
      <c r="D27" s="67" t="s">
        <v>2784</v>
      </c>
      <c r="E27" t="s">
        <v>1568</v>
      </c>
      <c r="F27" s="67" t="s">
        <v>2785</v>
      </c>
      <c r="G27" t="s">
        <v>1569</v>
      </c>
      <c r="H27" t="s">
        <v>71</v>
      </c>
      <c r="I27" s="67">
        <f t="shared" si="0"/>
        <v>0</v>
      </c>
      <c r="J27" s="67">
        <f t="shared" si="1"/>
        <v>1</v>
      </c>
      <c r="K27" s="67">
        <f t="shared" si="2"/>
        <v>0</v>
      </c>
      <c r="L27" s="67">
        <f t="shared" si="3"/>
        <v>1</v>
      </c>
    </row>
    <row r="28" spans="1:12" x14ac:dyDescent="0.35">
      <c r="A28" t="s">
        <v>2776</v>
      </c>
      <c r="B28" t="s">
        <v>4026</v>
      </c>
      <c r="C28" s="67" t="s">
        <v>13</v>
      </c>
      <c r="D28" s="67" t="s">
        <v>2784</v>
      </c>
      <c r="E28" t="s">
        <v>1571</v>
      </c>
      <c r="F28" s="67" t="s">
        <v>2785</v>
      </c>
      <c r="G28" t="s">
        <v>1572</v>
      </c>
      <c r="H28" t="s">
        <v>71</v>
      </c>
      <c r="I28" s="67">
        <f t="shared" si="0"/>
        <v>0</v>
      </c>
      <c r="J28" s="67">
        <f t="shared" si="1"/>
        <v>1</v>
      </c>
      <c r="K28" s="67">
        <f t="shared" si="2"/>
        <v>0</v>
      </c>
      <c r="L28" s="67">
        <f t="shared" si="3"/>
        <v>1</v>
      </c>
    </row>
    <row r="29" spans="1:12" x14ac:dyDescent="0.35">
      <c r="A29" t="s">
        <v>2776</v>
      </c>
      <c r="B29" t="s">
        <v>4027</v>
      </c>
      <c r="C29" s="67" t="s">
        <v>13</v>
      </c>
      <c r="D29" s="67" t="s">
        <v>2784</v>
      </c>
      <c r="E29" t="s">
        <v>1574</v>
      </c>
      <c r="F29" s="67" t="s">
        <v>2785</v>
      </c>
      <c r="G29" t="s">
        <v>1575</v>
      </c>
      <c r="H29" t="s">
        <v>71</v>
      </c>
      <c r="I29" s="67">
        <f t="shared" si="0"/>
        <v>0</v>
      </c>
      <c r="J29" s="67">
        <f t="shared" si="1"/>
        <v>1</v>
      </c>
      <c r="K29" s="67">
        <f t="shared" si="2"/>
        <v>0</v>
      </c>
      <c r="L29" s="67">
        <f t="shared" si="3"/>
        <v>1</v>
      </c>
    </row>
    <row r="30" spans="1:12" x14ac:dyDescent="0.35">
      <c r="A30" t="s">
        <v>2776</v>
      </c>
      <c r="B30" t="s">
        <v>4028</v>
      </c>
      <c r="C30" s="67" t="s">
        <v>13</v>
      </c>
      <c r="D30" s="67" t="s">
        <v>2784</v>
      </c>
      <c r="E30" t="s">
        <v>1577</v>
      </c>
      <c r="F30" s="67" t="s">
        <v>2785</v>
      </c>
      <c r="G30" t="s">
        <v>1578</v>
      </c>
      <c r="H30" t="s">
        <v>71</v>
      </c>
      <c r="I30" s="67">
        <f t="shared" si="0"/>
        <v>0</v>
      </c>
      <c r="J30" s="67">
        <f t="shared" si="1"/>
        <v>1</v>
      </c>
      <c r="K30" s="67">
        <f t="shared" si="2"/>
        <v>0</v>
      </c>
      <c r="L30" s="67">
        <f t="shared" si="3"/>
        <v>1</v>
      </c>
    </row>
    <row r="31" spans="1:12" x14ac:dyDescent="0.35">
      <c r="A31" t="s">
        <v>2776</v>
      </c>
      <c r="B31" t="s">
        <v>4029</v>
      </c>
      <c r="C31" s="67" t="s">
        <v>13</v>
      </c>
      <c r="D31" s="67" t="s">
        <v>2784</v>
      </c>
      <c r="E31" t="s">
        <v>1580</v>
      </c>
      <c r="F31" s="67" t="s">
        <v>2785</v>
      </c>
      <c r="G31" t="s">
        <v>1581</v>
      </c>
      <c r="H31" t="s">
        <v>71</v>
      </c>
      <c r="I31" s="67">
        <f t="shared" si="0"/>
        <v>0</v>
      </c>
      <c r="J31" s="67">
        <f t="shared" si="1"/>
        <v>1</v>
      </c>
      <c r="K31" s="67">
        <f t="shared" si="2"/>
        <v>0</v>
      </c>
      <c r="L31" s="67">
        <f t="shared" si="3"/>
        <v>1</v>
      </c>
    </row>
    <row r="32" spans="1:12" x14ac:dyDescent="0.35">
      <c r="A32" t="s">
        <v>2776</v>
      </c>
      <c r="B32" t="s">
        <v>1582</v>
      </c>
      <c r="C32" s="67" t="s">
        <v>12</v>
      </c>
      <c r="D32" s="67" t="s">
        <v>2784</v>
      </c>
      <c r="E32" t="s">
        <v>1583</v>
      </c>
      <c r="F32" s="67" t="s">
        <v>2785</v>
      </c>
      <c r="G32" t="s">
        <v>1584</v>
      </c>
      <c r="H32" t="s">
        <v>71</v>
      </c>
      <c r="I32" s="67">
        <f t="shared" si="0"/>
        <v>0</v>
      </c>
      <c r="J32" s="67">
        <f t="shared" si="1"/>
        <v>1</v>
      </c>
      <c r="K32" s="67">
        <f t="shared" si="2"/>
        <v>0</v>
      </c>
      <c r="L32" s="67">
        <f t="shared" si="3"/>
        <v>1</v>
      </c>
    </row>
    <row r="33" spans="1:12" x14ac:dyDescent="0.35">
      <c r="A33" t="s">
        <v>2776</v>
      </c>
      <c r="B33" t="s">
        <v>1585</v>
      </c>
      <c r="C33" s="67" t="s">
        <v>12</v>
      </c>
      <c r="D33" s="67" t="s">
        <v>2784</v>
      </c>
      <c r="E33" t="s">
        <v>1586</v>
      </c>
      <c r="F33" s="67" t="s">
        <v>2785</v>
      </c>
      <c r="G33" t="s">
        <v>1587</v>
      </c>
      <c r="H33" t="s">
        <v>71</v>
      </c>
      <c r="I33" s="67">
        <f t="shared" si="0"/>
        <v>0</v>
      </c>
      <c r="J33" s="67">
        <f t="shared" si="1"/>
        <v>1</v>
      </c>
      <c r="K33" s="67">
        <f t="shared" si="2"/>
        <v>0</v>
      </c>
      <c r="L33" s="67">
        <f t="shared" si="3"/>
        <v>1</v>
      </c>
    </row>
    <row r="34" spans="1:12" x14ac:dyDescent="0.35">
      <c r="A34" t="s">
        <v>2776</v>
      </c>
      <c r="B34" t="s">
        <v>1588</v>
      </c>
      <c r="C34" s="67" t="s">
        <v>12</v>
      </c>
      <c r="D34" s="67" t="s">
        <v>2784</v>
      </c>
      <c r="E34" t="s">
        <v>1589</v>
      </c>
      <c r="F34" s="67" t="s">
        <v>2785</v>
      </c>
      <c r="G34" t="s">
        <v>1590</v>
      </c>
      <c r="H34" t="s">
        <v>71</v>
      </c>
      <c r="I34" s="67">
        <f t="shared" si="0"/>
        <v>0</v>
      </c>
      <c r="J34" s="67">
        <f t="shared" si="1"/>
        <v>1</v>
      </c>
      <c r="K34" s="67">
        <f t="shared" si="2"/>
        <v>0</v>
      </c>
      <c r="L34" s="67">
        <f t="shared" si="3"/>
        <v>1</v>
      </c>
    </row>
    <row r="35" spans="1:12" x14ac:dyDescent="0.35">
      <c r="A35" t="s">
        <v>2776</v>
      </c>
      <c r="B35" t="s">
        <v>1591</v>
      </c>
      <c r="C35" s="67" t="s">
        <v>12</v>
      </c>
      <c r="D35" s="67" t="s">
        <v>2784</v>
      </c>
      <c r="E35" t="s">
        <v>1592</v>
      </c>
      <c r="F35" s="67" t="s">
        <v>2785</v>
      </c>
      <c r="G35" t="s">
        <v>1593</v>
      </c>
      <c r="H35" t="s">
        <v>71</v>
      </c>
      <c r="I35" s="67">
        <f t="shared" si="0"/>
        <v>0</v>
      </c>
      <c r="J35" s="67">
        <f t="shared" si="1"/>
        <v>1</v>
      </c>
      <c r="K35" s="67">
        <f t="shared" si="2"/>
        <v>0</v>
      </c>
      <c r="L35" s="67">
        <f t="shared" si="3"/>
        <v>1</v>
      </c>
    </row>
    <row r="36" spans="1:12" x14ac:dyDescent="0.35">
      <c r="A36" t="s">
        <v>2776</v>
      </c>
      <c r="B36" t="s">
        <v>1594</v>
      </c>
      <c r="C36" s="67" t="s">
        <v>12</v>
      </c>
      <c r="D36" s="67" t="s">
        <v>2784</v>
      </c>
      <c r="E36" t="s">
        <v>1595</v>
      </c>
      <c r="F36" s="67" t="s">
        <v>2785</v>
      </c>
      <c r="G36" t="s">
        <v>1596</v>
      </c>
      <c r="H36" t="s">
        <v>71</v>
      </c>
      <c r="I36" s="67">
        <f t="shared" si="0"/>
        <v>0</v>
      </c>
      <c r="J36" s="67">
        <f t="shared" si="1"/>
        <v>1</v>
      </c>
      <c r="K36" s="67">
        <f t="shared" si="2"/>
        <v>0</v>
      </c>
      <c r="L36" s="67">
        <f t="shared" si="3"/>
        <v>1</v>
      </c>
    </row>
    <row r="37" spans="1:12" x14ac:dyDescent="0.35">
      <c r="A37" t="s">
        <v>2776</v>
      </c>
      <c r="B37" t="s">
        <v>1597</v>
      </c>
      <c r="C37" s="67" t="s">
        <v>12</v>
      </c>
      <c r="D37" s="67" t="s">
        <v>2784</v>
      </c>
      <c r="E37" t="s">
        <v>1598</v>
      </c>
      <c r="F37" s="67" t="s">
        <v>2785</v>
      </c>
      <c r="G37" t="s">
        <v>1599</v>
      </c>
      <c r="H37" t="s">
        <v>71</v>
      </c>
      <c r="I37" s="67">
        <f t="shared" si="0"/>
        <v>0</v>
      </c>
      <c r="J37" s="67">
        <f t="shared" si="1"/>
        <v>1</v>
      </c>
      <c r="K37" s="67">
        <f t="shared" si="2"/>
        <v>0</v>
      </c>
      <c r="L37" s="67">
        <f t="shared" si="3"/>
        <v>1</v>
      </c>
    </row>
    <row r="38" spans="1:12" x14ac:dyDescent="0.35">
      <c r="A38" t="s">
        <v>2776</v>
      </c>
      <c r="B38" t="s">
        <v>1600</v>
      </c>
      <c r="C38" s="67" t="s">
        <v>12</v>
      </c>
      <c r="D38" s="67" t="s">
        <v>2784</v>
      </c>
      <c r="E38" t="s">
        <v>1601</v>
      </c>
      <c r="F38" s="67" t="s">
        <v>2785</v>
      </c>
      <c r="G38" t="s">
        <v>1602</v>
      </c>
      <c r="H38" t="s">
        <v>71</v>
      </c>
      <c r="I38" s="67">
        <f t="shared" si="0"/>
        <v>0</v>
      </c>
      <c r="J38" s="67">
        <f t="shared" si="1"/>
        <v>1</v>
      </c>
      <c r="K38" s="67">
        <f t="shared" si="2"/>
        <v>0</v>
      </c>
      <c r="L38" s="67">
        <f t="shared" si="3"/>
        <v>1</v>
      </c>
    </row>
    <row r="39" spans="1:12" x14ac:dyDescent="0.35">
      <c r="A39" t="s">
        <v>2776</v>
      </c>
      <c r="B39" t="s">
        <v>1603</v>
      </c>
      <c r="C39" s="67" t="s">
        <v>12</v>
      </c>
      <c r="D39" s="67" t="s">
        <v>2784</v>
      </c>
      <c r="E39" t="s">
        <v>1604</v>
      </c>
      <c r="F39" s="67" t="s">
        <v>2785</v>
      </c>
      <c r="G39" t="s">
        <v>1605</v>
      </c>
      <c r="H39" t="s">
        <v>71</v>
      </c>
      <c r="I39" s="67">
        <f t="shared" si="0"/>
        <v>0</v>
      </c>
      <c r="J39" s="67">
        <f t="shared" si="1"/>
        <v>1</v>
      </c>
      <c r="K39" s="67">
        <f t="shared" si="2"/>
        <v>0</v>
      </c>
      <c r="L39" s="67">
        <f t="shared" si="3"/>
        <v>1</v>
      </c>
    </row>
    <row r="40" spans="1:12" x14ac:dyDescent="0.35">
      <c r="A40" t="s">
        <v>2776</v>
      </c>
      <c r="B40" t="s">
        <v>1606</v>
      </c>
      <c r="C40" s="67" t="s">
        <v>12</v>
      </c>
      <c r="D40" s="67" t="s">
        <v>2784</v>
      </c>
      <c r="E40" t="s">
        <v>1607</v>
      </c>
      <c r="F40" s="67" t="s">
        <v>2785</v>
      </c>
      <c r="G40" t="s">
        <v>1608</v>
      </c>
      <c r="H40" t="s">
        <v>71</v>
      </c>
      <c r="I40" s="67">
        <f t="shared" si="0"/>
        <v>0</v>
      </c>
      <c r="J40" s="67">
        <f t="shared" si="1"/>
        <v>1</v>
      </c>
      <c r="K40" s="67">
        <f t="shared" si="2"/>
        <v>0</v>
      </c>
      <c r="L40" s="67">
        <f t="shared" si="3"/>
        <v>1</v>
      </c>
    </row>
    <row r="41" spans="1:12" x14ac:dyDescent="0.35">
      <c r="A41" t="s">
        <v>2776</v>
      </c>
      <c r="B41" t="s">
        <v>1609</v>
      </c>
      <c r="C41" s="67" t="s">
        <v>12</v>
      </c>
      <c r="D41" s="67" t="s">
        <v>2784</v>
      </c>
      <c r="E41" t="s">
        <v>1610</v>
      </c>
      <c r="F41" s="67" t="s">
        <v>2785</v>
      </c>
      <c r="G41" t="s">
        <v>1611</v>
      </c>
      <c r="H41" t="s">
        <v>36</v>
      </c>
      <c r="I41" s="67">
        <f t="shared" si="0"/>
        <v>0</v>
      </c>
      <c r="J41" s="67">
        <f t="shared" si="1"/>
        <v>0</v>
      </c>
      <c r="K41" s="67">
        <f t="shared" si="2"/>
        <v>1</v>
      </c>
      <c r="L41" s="67">
        <f t="shared" si="3"/>
        <v>1</v>
      </c>
    </row>
    <row r="42" spans="1:12" x14ac:dyDescent="0.35">
      <c r="A42" t="s">
        <v>2776</v>
      </c>
      <c r="B42" t="s">
        <v>4070</v>
      </c>
      <c r="C42" s="67" t="s">
        <v>11</v>
      </c>
      <c r="D42" s="67" t="s">
        <v>2784</v>
      </c>
      <c r="E42" t="s">
        <v>1613</v>
      </c>
      <c r="F42" s="67" t="s">
        <v>2785</v>
      </c>
      <c r="G42" t="s">
        <v>1614</v>
      </c>
      <c r="H42" t="s">
        <v>71</v>
      </c>
      <c r="I42" s="67">
        <f t="shared" si="0"/>
        <v>0</v>
      </c>
      <c r="J42" s="67">
        <f t="shared" si="1"/>
        <v>1</v>
      </c>
      <c r="K42" s="67">
        <f t="shared" si="2"/>
        <v>0</v>
      </c>
      <c r="L42" s="67">
        <f t="shared" si="3"/>
        <v>1</v>
      </c>
    </row>
    <row r="43" spans="1:12" x14ac:dyDescent="0.35">
      <c r="A43" t="s">
        <v>2776</v>
      </c>
      <c r="B43" t="s">
        <v>4119</v>
      </c>
      <c r="C43" s="67" t="s">
        <v>11</v>
      </c>
      <c r="D43" s="67" t="s">
        <v>2784</v>
      </c>
      <c r="E43" t="s">
        <v>1616</v>
      </c>
      <c r="F43" s="67" t="s">
        <v>2785</v>
      </c>
      <c r="G43" t="s">
        <v>1617</v>
      </c>
      <c r="H43" t="s">
        <v>36</v>
      </c>
      <c r="I43" s="67">
        <f t="shared" si="0"/>
        <v>0</v>
      </c>
      <c r="J43" s="67">
        <f t="shared" si="1"/>
        <v>0</v>
      </c>
      <c r="K43" s="67">
        <f t="shared" si="2"/>
        <v>1</v>
      </c>
      <c r="L43" s="67">
        <f t="shared" si="3"/>
        <v>1</v>
      </c>
    </row>
    <row r="44" spans="1:12" x14ac:dyDescent="0.35">
      <c r="A44" t="s">
        <v>2776</v>
      </c>
      <c r="B44" t="s">
        <v>4071</v>
      </c>
      <c r="C44" s="67" t="s">
        <v>11</v>
      </c>
      <c r="D44" s="67" t="s">
        <v>2784</v>
      </c>
      <c r="E44" t="s">
        <v>1619</v>
      </c>
      <c r="F44" s="67" t="s">
        <v>2785</v>
      </c>
      <c r="G44" t="s">
        <v>1620</v>
      </c>
      <c r="H44" t="s">
        <v>71</v>
      </c>
      <c r="I44" s="67">
        <f t="shared" si="0"/>
        <v>0</v>
      </c>
      <c r="J44" s="67">
        <f t="shared" si="1"/>
        <v>1</v>
      </c>
      <c r="K44" s="67">
        <f t="shared" si="2"/>
        <v>0</v>
      </c>
      <c r="L44" s="67">
        <f t="shared" si="3"/>
        <v>1</v>
      </c>
    </row>
    <row r="45" spans="1:12" x14ac:dyDescent="0.35">
      <c r="A45" t="s">
        <v>2776</v>
      </c>
      <c r="B45" t="s">
        <v>4072</v>
      </c>
      <c r="C45" s="67" t="s">
        <v>11</v>
      </c>
      <c r="D45" s="67" t="s">
        <v>2784</v>
      </c>
      <c r="E45" t="s">
        <v>1622</v>
      </c>
      <c r="F45" s="67" t="s">
        <v>2785</v>
      </c>
      <c r="G45" t="s">
        <v>1623</v>
      </c>
      <c r="H45" t="s">
        <v>71</v>
      </c>
      <c r="I45" s="67">
        <f t="shared" si="0"/>
        <v>0</v>
      </c>
      <c r="J45" s="67">
        <f t="shared" si="1"/>
        <v>1</v>
      </c>
      <c r="K45" s="67">
        <f t="shared" si="2"/>
        <v>0</v>
      </c>
      <c r="L45" s="67">
        <f t="shared" si="3"/>
        <v>1</v>
      </c>
    </row>
    <row r="46" spans="1:12" x14ac:dyDescent="0.35">
      <c r="A46" t="s">
        <v>2776</v>
      </c>
      <c r="B46" t="s">
        <v>4073</v>
      </c>
      <c r="C46" s="67" t="s">
        <v>11</v>
      </c>
      <c r="D46" s="67" t="s">
        <v>2784</v>
      </c>
      <c r="E46" t="s">
        <v>1625</v>
      </c>
      <c r="F46" s="67" t="s">
        <v>2785</v>
      </c>
      <c r="G46" t="s">
        <v>1626</v>
      </c>
      <c r="H46" t="s">
        <v>71</v>
      </c>
      <c r="I46" s="67">
        <f t="shared" si="0"/>
        <v>0</v>
      </c>
      <c r="J46" s="67">
        <f t="shared" si="1"/>
        <v>1</v>
      </c>
      <c r="K46" s="67">
        <f t="shared" si="2"/>
        <v>0</v>
      </c>
      <c r="L46" s="67">
        <f t="shared" si="3"/>
        <v>1</v>
      </c>
    </row>
    <row r="47" spans="1:12" x14ac:dyDescent="0.35">
      <c r="A47" t="s">
        <v>2776</v>
      </c>
      <c r="B47" t="s">
        <v>4074</v>
      </c>
      <c r="C47" s="67" t="s">
        <v>11</v>
      </c>
      <c r="D47" s="67" t="s">
        <v>2784</v>
      </c>
      <c r="E47" t="s">
        <v>1628</v>
      </c>
      <c r="F47" s="67" t="s">
        <v>2785</v>
      </c>
      <c r="G47" t="s">
        <v>1629</v>
      </c>
      <c r="H47" t="s">
        <v>71</v>
      </c>
      <c r="I47" s="67">
        <f t="shared" si="0"/>
        <v>0</v>
      </c>
      <c r="J47" s="67">
        <f t="shared" si="1"/>
        <v>1</v>
      </c>
      <c r="K47" s="67">
        <f t="shared" si="2"/>
        <v>0</v>
      </c>
      <c r="L47" s="67">
        <f t="shared" si="3"/>
        <v>1</v>
      </c>
    </row>
    <row r="48" spans="1:12" x14ac:dyDescent="0.35">
      <c r="A48" t="s">
        <v>2776</v>
      </c>
      <c r="B48" t="s">
        <v>4075</v>
      </c>
      <c r="C48" s="67" t="s">
        <v>11</v>
      </c>
      <c r="D48" s="67" t="s">
        <v>2784</v>
      </c>
      <c r="E48" t="s">
        <v>1631</v>
      </c>
      <c r="F48" s="67" t="s">
        <v>2785</v>
      </c>
      <c r="G48" t="s">
        <v>1632</v>
      </c>
      <c r="H48" t="s">
        <v>71</v>
      </c>
      <c r="I48" s="67">
        <f t="shared" si="0"/>
        <v>0</v>
      </c>
      <c r="J48" s="67">
        <f t="shared" si="1"/>
        <v>1</v>
      </c>
      <c r="K48" s="67">
        <f t="shared" si="2"/>
        <v>0</v>
      </c>
      <c r="L48" s="67">
        <f t="shared" si="3"/>
        <v>1</v>
      </c>
    </row>
    <row r="49" spans="1:12" x14ac:dyDescent="0.35">
      <c r="A49" t="s">
        <v>2776</v>
      </c>
      <c r="B49" t="s">
        <v>4076</v>
      </c>
      <c r="C49" s="67" t="s">
        <v>11</v>
      </c>
      <c r="D49" s="67" t="s">
        <v>2784</v>
      </c>
      <c r="E49" t="s">
        <v>1634</v>
      </c>
      <c r="F49" s="67" t="s">
        <v>2785</v>
      </c>
      <c r="G49" t="s">
        <v>1635</v>
      </c>
      <c r="H49" t="s">
        <v>71</v>
      </c>
      <c r="I49" s="67">
        <f t="shared" si="0"/>
        <v>0</v>
      </c>
      <c r="J49" s="67">
        <f t="shared" si="1"/>
        <v>1</v>
      </c>
      <c r="K49" s="67">
        <f t="shared" si="2"/>
        <v>0</v>
      </c>
      <c r="L49" s="67">
        <f t="shared" si="3"/>
        <v>1</v>
      </c>
    </row>
    <row r="50" spans="1:12" x14ac:dyDescent="0.35">
      <c r="A50" t="s">
        <v>2776</v>
      </c>
      <c r="B50" t="s">
        <v>4077</v>
      </c>
      <c r="C50" s="67" t="s">
        <v>11</v>
      </c>
      <c r="D50" s="67" t="s">
        <v>2784</v>
      </c>
      <c r="E50" t="s">
        <v>1637</v>
      </c>
      <c r="F50" s="67" t="s">
        <v>2785</v>
      </c>
      <c r="G50" t="s">
        <v>1638</v>
      </c>
      <c r="H50" t="s">
        <v>36</v>
      </c>
      <c r="I50" s="67">
        <f t="shared" si="0"/>
        <v>0</v>
      </c>
      <c r="J50" s="67">
        <f t="shared" si="1"/>
        <v>0</v>
      </c>
      <c r="K50" s="67">
        <f t="shared" si="2"/>
        <v>1</v>
      </c>
      <c r="L50" s="67">
        <f t="shared" si="3"/>
        <v>1</v>
      </c>
    </row>
    <row r="51" spans="1:12" x14ac:dyDescent="0.35">
      <c r="A51" t="s">
        <v>2776</v>
      </c>
      <c r="B51" t="s">
        <v>4078</v>
      </c>
      <c r="C51" s="67" t="s">
        <v>11</v>
      </c>
      <c r="D51" s="67" t="s">
        <v>2784</v>
      </c>
      <c r="E51" t="s">
        <v>1640</v>
      </c>
      <c r="F51" s="67" t="s">
        <v>2785</v>
      </c>
      <c r="G51" t="s">
        <v>1641</v>
      </c>
      <c r="H51" t="s">
        <v>36</v>
      </c>
      <c r="I51" s="67">
        <f t="shared" si="0"/>
        <v>0</v>
      </c>
      <c r="J51" s="67">
        <f t="shared" si="1"/>
        <v>0</v>
      </c>
      <c r="K51" s="67">
        <f t="shared" si="2"/>
        <v>1</v>
      </c>
      <c r="L51" s="67">
        <f t="shared" si="3"/>
        <v>1</v>
      </c>
    </row>
    <row r="52" spans="1:12" x14ac:dyDescent="0.35">
      <c r="A52" t="s">
        <v>2776</v>
      </c>
      <c r="B52" t="s">
        <v>3918</v>
      </c>
      <c r="C52" s="67" t="s">
        <v>16</v>
      </c>
      <c r="D52" s="67" t="s">
        <v>2784</v>
      </c>
      <c r="E52" t="s">
        <v>1643</v>
      </c>
      <c r="F52" s="67" t="s">
        <v>2785</v>
      </c>
      <c r="G52" t="s">
        <v>1644</v>
      </c>
      <c r="H52" t="s">
        <v>36</v>
      </c>
      <c r="I52" s="67">
        <f t="shared" si="0"/>
        <v>0</v>
      </c>
      <c r="J52" s="67">
        <f t="shared" si="1"/>
        <v>0</v>
      </c>
      <c r="K52" s="67">
        <f t="shared" si="2"/>
        <v>1</v>
      </c>
      <c r="L52" s="67">
        <f t="shared" si="3"/>
        <v>1</v>
      </c>
    </row>
    <row r="53" spans="1:12" x14ac:dyDescent="0.35">
      <c r="A53" t="s">
        <v>2776</v>
      </c>
      <c r="B53" t="s">
        <v>3919</v>
      </c>
      <c r="C53" s="67" t="s">
        <v>16</v>
      </c>
      <c r="D53" s="67" t="s">
        <v>2784</v>
      </c>
      <c r="E53" t="s">
        <v>1646</v>
      </c>
      <c r="F53" s="67" t="s">
        <v>2785</v>
      </c>
      <c r="G53" t="s">
        <v>1647</v>
      </c>
      <c r="H53" t="s">
        <v>54</v>
      </c>
      <c r="I53" s="67">
        <f t="shared" si="0"/>
        <v>0</v>
      </c>
      <c r="J53" s="67">
        <f t="shared" si="1"/>
        <v>0</v>
      </c>
      <c r="K53" s="67">
        <f t="shared" si="2"/>
        <v>1</v>
      </c>
      <c r="L53" s="67">
        <f t="shared" si="3"/>
        <v>1</v>
      </c>
    </row>
    <row r="54" spans="1:12" x14ac:dyDescent="0.35">
      <c r="A54" t="s">
        <v>2776</v>
      </c>
      <c r="B54" t="s">
        <v>3920</v>
      </c>
      <c r="C54" s="67" t="s">
        <v>16</v>
      </c>
      <c r="D54" s="67" t="s">
        <v>2784</v>
      </c>
      <c r="E54" t="s">
        <v>1649</v>
      </c>
      <c r="F54" s="67" t="s">
        <v>2785</v>
      </c>
      <c r="G54" t="s">
        <v>1650</v>
      </c>
      <c r="H54" t="s">
        <v>71</v>
      </c>
      <c r="I54" s="67">
        <f t="shared" si="0"/>
        <v>0</v>
      </c>
      <c r="J54" s="67">
        <f t="shared" si="1"/>
        <v>1</v>
      </c>
      <c r="K54" s="67">
        <f t="shared" si="2"/>
        <v>0</v>
      </c>
      <c r="L54" s="67">
        <f t="shared" si="3"/>
        <v>1</v>
      </c>
    </row>
    <row r="55" spans="1:12" x14ac:dyDescent="0.35">
      <c r="A55" t="s">
        <v>2776</v>
      </c>
      <c r="B55" t="s">
        <v>3921</v>
      </c>
      <c r="C55" s="67" t="s">
        <v>16</v>
      </c>
      <c r="D55" s="67" t="s">
        <v>2784</v>
      </c>
      <c r="E55" t="s">
        <v>1652</v>
      </c>
      <c r="F55" s="67" t="s">
        <v>2785</v>
      </c>
      <c r="G55" t="s">
        <v>1653</v>
      </c>
      <c r="H55" t="s">
        <v>71</v>
      </c>
      <c r="I55" s="67">
        <f t="shared" si="0"/>
        <v>0</v>
      </c>
      <c r="J55" s="67">
        <f t="shared" si="1"/>
        <v>1</v>
      </c>
      <c r="K55" s="67">
        <f t="shared" si="2"/>
        <v>0</v>
      </c>
      <c r="L55" s="67">
        <f t="shared" si="3"/>
        <v>1</v>
      </c>
    </row>
    <row r="56" spans="1:12" x14ac:dyDescent="0.35">
      <c r="A56" t="s">
        <v>2776</v>
      </c>
      <c r="B56" t="s">
        <v>3922</v>
      </c>
      <c r="C56" s="67" t="s">
        <v>16</v>
      </c>
      <c r="D56" s="67" t="s">
        <v>2784</v>
      </c>
      <c r="E56" t="s">
        <v>1655</v>
      </c>
      <c r="F56" s="67" t="s">
        <v>2785</v>
      </c>
      <c r="G56" t="s">
        <v>1656</v>
      </c>
      <c r="H56" t="s">
        <v>54</v>
      </c>
      <c r="I56" s="67">
        <f t="shared" si="0"/>
        <v>0</v>
      </c>
      <c r="J56" s="67">
        <f t="shared" si="1"/>
        <v>0</v>
      </c>
      <c r="K56" s="67">
        <f t="shared" si="2"/>
        <v>1</v>
      </c>
      <c r="L56" s="67">
        <f t="shared" si="3"/>
        <v>1</v>
      </c>
    </row>
    <row r="57" spans="1:12" x14ac:dyDescent="0.35">
      <c r="A57" t="s">
        <v>2776</v>
      </c>
      <c r="B57" t="s">
        <v>3923</v>
      </c>
      <c r="C57" s="67" t="s">
        <v>16</v>
      </c>
      <c r="D57" s="67" t="s">
        <v>2784</v>
      </c>
      <c r="E57" t="s">
        <v>1658</v>
      </c>
      <c r="F57" s="67" t="s">
        <v>2785</v>
      </c>
      <c r="G57" t="s">
        <v>1659</v>
      </c>
      <c r="H57" t="s">
        <v>36</v>
      </c>
      <c r="I57" s="67">
        <f t="shared" si="0"/>
        <v>0</v>
      </c>
      <c r="J57" s="67">
        <f t="shared" si="1"/>
        <v>0</v>
      </c>
      <c r="K57" s="67">
        <f t="shared" si="2"/>
        <v>1</v>
      </c>
      <c r="L57" s="67">
        <f t="shared" si="3"/>
        <v>1</v>
      </c>
    </row>
    <row r="58" spans="1:12" x14ac:dyDescent="0.35">
      <c r="A58" t="s">
        <v>2776</v>
      </c>
      <c r="B58" t="s">
        <v>3924</v>
      </c>
      <c r="C58" s="67" t="s">
        <v>16</v>
      </c>
      <c r="D58" s="67" t="s">
        <v>2784</v>
      </c>
      <c r="E58" t="s">
        <v>1661</v>
      </c>
      <c r="F58" s="67" t="s">
        <v>2785</v>
      </c>
      <c r="G58" t="s">
        <v>1662</v>
      </c>
      <c r="H58" t="s">
        <v>71</v>
      </c>
      <c r="I58" s="67">
        <f t="shared" si="0"/>
        <v>0</v>
      </c>
      <c r="J58" s="67">
        <f t="shared" si="1"/>
        <v>1</v>
      </c>
      <c r="K58" s="67">
        <f t="shared" si="2"/>
        <v>0</v>
      </c>
      <c r="L58" s="67">
        <f t="shared" si="3"/>
        <v>1</v>
      </c>
    </row>
    <row r="59" spans="1:12" x14ac:dyDescent="0.35">
      <c r="A59" t="s">
        <v>2776</v>
      </c>
      <c r="B59" t="s">
        <v>3925</v>
      </c>
      <c r="C59" s="67" t="s">
        <v>16</v>
      </c>
      <c r="D59" s="67" t="s">
        <v>2784</v>
      </c>
      <c r="E59" t="s">
        <v>1664</v>
      </c>
      <c r="F59" s="67" t="s">
        <v>2785</v>
      </c>
      <c r="G59" t="s">
        <v>1665</v>
      </c>
      <c r="H59" t="s">
        <v>54</v>
      </c>
      <c r="I59" s="67">
        <f t="shared" si="0"/>
        <v>0</v>
      </c>
      <c r="J59" s="67">
        <f t="shared" si="1"/>
        <v>0</v>
      </c>
      <c r="K59" s="67">
        <f t="shared" si="2"/>
        <v>1</v>
      </c>
      <c r="L59" s="67">
        <f t="shared" si="3"/>
        <v>1</v>
      </c>
    </row>
    <row r="60" spans="1:12" x14ac:dyDescent="0.35">
      <c r="A60" t="s">
        <v>2776</v>
      </c>
      <c r="B60" t="s">
        <v>3926</v>
      </c>
      <c r="C60" s="67" t="s">
        <v>16</v>
      </c>
      <c r="D60" s="67" t="s">
        <v>2784</v>
      </c>
      <c r="E60" t="s">
        <v>1667</v>
      </c>
      <c r="F60" s="67" t="s">
        <v>2785</v>
      </c>
      <c r="G60" t="s">
        <v>1668</v>
      </c>
      <c r="H60" t="s">
        <v>36</v>
      </c>
      <c r="I60" s="67">
        <f t="shared" si="0"/>
        <v>0</v>
      </c>
      <c r="J60" s="67">
        <f t="shared" si="1"/>
        <v>0</v>
      </c>
      <c r="K60" s="67">
        <f t="shared" si="2"/>
        <v>1</v>
      </c>
      <c r="L60" s="67">
        <f t="shared" si="3"/>
        <v>1</v>
      </c>
    </row>
    <row r="61" spans="1:12" x14ac:dyDescent="0.35">
      <c r="A61" t="s">
        <v>2776</v>
      </c>
      <c r="B61" t="s">
        <v>3927</v>
      </c>
      <c r="C61" s="67" t="s">
        <v>16</v>
      </c>
      <c r="D61" s="67" t="s">
        <v>2784</v>
      </c>
      <c r="E61" t="s">
        <v>1670</v>
      </c>
      <c r="F61" s="67" t="s">
        <v>2785</v>
      </c>
      <c r="G61" t="s">
        <v>1671</v>
      </c>
      <c r="H61" t="s">
        <v>36</v>
      </c>
      <c r="I61" s="67">
        <f t="shared" si="0"/>
        <v>0</v>
      </c>
      <c r="J61" s="67">
        <f t="shared" si="1"/>
        <v>0</v>
      </c>
      <c r="K61" s="67">
        <f t="shared" si="2"/>
        <v>1</v>
      </c>
      <c r="L61" s="67">
        <f t="shared" si="3"/>
        <v>1</v>
      </c>
    </row>
    <row r="62" spans="1:12" x14ac:dyDescent="0.35">
      <c r="A62" t="s">
        <v>2776</v>
      </c>
      <c r="B62" t="s">
        <v>3988</v>
      </c>
      <c r="C62" s="67" t="s">
        <v>15</v>
      </c>
      <c r="D62" s="67" t="s">
        <v>2784</v>
      </c>
      <c r="E62" t="s">
        <v>1673</v>
      </c>
      <c r="F62" s="67" t="s">
        <v>2785</v>
      </c>
      <c r="G62" t="s">
        <v>1674</v>
      </c>
      <c r="H62" t="s">
        <v>71</v>
      </c>
      <c r="I62" s="67">
        <f t="shared" si="0"/>
        <v>0</v>
      </c>
      <c r="J62" s="67">
        <f t="shared" si="1"/>
        <v>1</v>
      </c>
      <c r="K62" s="67">
        <f t="shared" si="2"/>
        <v>0</v>
      </c>
      <c r="L62" s="67">
        <f t="shared" si="3"/>
        <v>1</v>
      </c>
    </row>
    <row r="63" spans="1:12" x14ac:dyDescent="0.35">
      <c r="A63" t="s">
        <v>2776</v>
      </c>
      <c r="B63" t="s">
        <v>3989</v>
      </c>
      <c r="C63" s="67" t="s">
        <v>15</v>
      </c>
      <c r="D63" s="67" t="s">
        <v>2784</v>
      </c>
      <c r="E63" t="s">
        <v>1676</v>
      </c>
      <c r="F63" s="67" t="s">
        <v>2785</v>
      </c>
      <c r="G63" t="s">
        <v>1677</v>
      </c>
      <c r="H63" t="s">
        <v>71</v>
      </c>
      <c r="I63" s="67">
        <f t="shared" si="0"/>
        <v>0</v>
      </c>
      <c r="J63" s="67">
        <f t="shared" si="1"/>
        <v>1</v>
      </c>
      <c r="K63" s="67">
        <f t="shared" si="2"/>
        <v>0</v>
      </c>
      <c r="L63" s="67">
        <f t="shared" si="3"/>
        <v>1</v>
      </c>
    </row>
    <row r="64" spans="1:12" x14ac:dyDescent="0.35">
      <c r="A64" t="s">
        <v>2776</v>
      </c>
      <c r="B64" t="s">
        <v>3990</v>
      </c>
      <c r="C64" s="67" t="s">
        <v>15</v>
      </c>
      <c r="D64" s="67" t="s">
        <v>2784</v>
      </c>
      <c r="E64" t="s">
        <v>1679</v>
      </c>
      <c r="F64" s="67" t="s">
        <v>2785</v>
      </c>
      <c r="G64" t="s">
        <v>1680</v>
      </c>
      <c r="H64" t="s">
        <v>71</v>
      </c>
      <c r="I64" s="67">
        <f t="shared" si="0"/>
        <v>0</v>
      </c>
      <c r="J64" s="67">
        <f t="shared" si="1"/>
        <v>1</v>
      </c>
      <c r="K64" s="67">
        <f t="shared" si="2"/>
        <v>0</v>
      </c>
      <c r="L64" s="67">
        <f t="shared" si="3"/>
        <v>1</v>
      </c>
    </row>
    <row r="65" spans="1:12" x14ac:dyDescent="0.35">
      <c r="A65" t="s">
        <v>2776</v>
      </c>
      <c r="B65" t="s">
        <v>3991</v>
      </c>
      <c r="C65" s="67" t="s">
        <v>15</v>
      </c>
      <c r="D65" s="67" t="s">
        <v>2784</v>
      </c>
      <c r="E65" t="s">
        <v>1682</v>
      </c>
      <c r="F65" s="67" t="s">
        <v>2785</v>
      </c>
      <c r="G65" t="s">
        <v>1683</v>
      </c>
      <c r="H65" t="s">
        <v>71</v>
      </c>
      <c r="I65" s="67">
        <f t="shared" si="0"/>
        <v>0</v>
      </c>
      <c r="J65" s="67">
        <f t="shared" si="1"/>
        <v>1</v>
      </c>
      <c r="K65" s="67">
        <f t="shared" si="2"/>
        <v>0</v>
      </c>
      <c r="L65" s="67">
        <f t="shared" si="3"/>
        <v>1</v>
      </c>
    </row>
    <row r="66" spans="1:12" x14ac:dyDescent="0.35">
      <c r="A66" t="s">
        <v>2776</v>
      </c>
      <c r="B66" t="s">
        <v>3992</v>
      </c>
      <c r="C66" s="67" t="s">
        <v>15</v>
      </c>
      <c r="D66" s="67" t="s">
        <v>2784</v>
      </c>
      <c r="E66" t="s">
        <v>1685</v>
      </c>
      <c r="F66" s="67" t="s">
        <v>2785</v>
      </c>
      <c r="G66" t="s">
        <v>1686</v>
      </c>
      <c r="H66" t="s">
        <v>71</v>
      </c>
      <c r="I66" s="67">
        <f t="shared" si="0"/>
        <v>0</v>
      </c>
      <c r="J66" s="67">
        <f t="shared" si="1"/>
        <v>1</v>
      </c>
      <c r="K66" s="67">
        <f t="shared" si="2"/>
        <v>0</v>
      </c>
      <c r="L66" s="67">
        <f t="shared" si="3"/>
        <v>1</v>
      </c>
    </row>
    <row r="67" spans="1:12" x14ac:dyDescent="0.35">
      <c r="A67" t="s">
        <v>2776</v>
      </c>
      <c r="B67" t="s">
        <v>3993</v>
      </c>
      <c r="C67" s="67" t="s">
        <v>15</v>
      </c>
      <c r="D67" s="67" t="s">
        <v>2784</v>
      </c>
      <c r="E67" t="s">
        <v>1688</v>
      </c>
      <c r="F67" s="67" t="s">
        <v>2785</v>
      </c>
      <c r="G67" t="s">
        <v>1689</v>
      </c>
      <c r="H67" t="s">
        <v>71</v>
      </c>
      <c r="I67" s="67">
        <f t="shared" ref="I67:I130" si="4">IF(H67="BHC", 1, 0)</f>
        <v>0</v>
      </c>
      <c r="J67" s="67">
        <f t="shared" ref="J67:J130" si="5">IF(OR(H67="BHC", H67="WS", H67="SR"), 1,0)</f>
        <v>1</v>
      </c>
      <c r="K67" s="67">
        <f t="shared" ref="K67:K130" si="6">IF(OR(H67="RSD", H67="RFS", H67="CRS",H67="MRBD"), 1,0)</f>
        <v>0</v>
      </c>
      <c r="L67" s="67">
        <f t="shared" ref="L67:L130" si="7">IF(OR(H67="RSD", H67="RFS", H67="CRS",H67="MRBD",H67="WS",H67="SR"), 1,0)</f>
        <v>1</v>
      </c>
    </row>
    <row r="68" spans="1:12" x14ac:dyDescent="0.35">
      <c r="A68" t="s">
        <v>2776</v>
      </c>
      <c r="B68" t="s">
        <v>3994</v>
      </c>
      <c r="C68" s="67" t="s">
        <v>15</v>
      </c>
      <c r="D68" s="67" t="s">
        <v>2784</v>
      </c>
      <c r="E68" t="s">
        <v>1691</v>
      </c>
      <c r="F68" s="67" t="s">
        <v>2785</v>
      </c>
      <c r="G68" t="s">
        <v>1692</v>
      </c>
      <c r="H68" t="s">
        <v>71</v>
      </c>
      <c r="I68" s="67">
        <f t="shared" si="4"/>
        <v>0</v>
      </c>
      <c r="J68" s="67">
        <f t="shared" si="5"/>
        <v>1</v>
      </c>
      <c r="K68" s="67">
        <f t="shared" si="6"/>
        <v>0</v>
      </c>
      <c r="L68" s="67">
        <f t="shared" si="7"/>
        <v>1</v>
      </c>
    </row>
    <row r="69" spans="1:12" x14ac:dyDescent="0.35">
      <c r="A69" t="s">
        <v>2776</v>
      </c>
      <c r="B69" t="s">
        <v>3995</v>
      </c>
      <c r="C69" s="67" t="s">
        <v>15</v>
      </c>
      <c r="D69" s="67" t="s">
        <v>2784</v>
      </c>
      <c r="E69" t="s">
        <v>1694</v>
      </c>
      <c r="F69" s="67" t="s">
        <v>2785</v>
      </c>
      <c r="G69" t="s">
        <v>1695</v>
      </c>
      <c r="H69" t="s">
        <v>36</v>
      </c>
      <c r="I69" s="67">
        <f t="shared" si="4"/>
        <v>0</v>
      </c>
      <c r="J69" s="67">
        <f t="shared" si="5"/>
        <v>0</v>
      </c>
      <c r="K69" s="67">
        <f t="shared" si="6"/>
        <v>1</v>
      </c>
      <c r="L69" s="67">
        <f t="shared" si="7"/>
        <v>1</v>
      </c>
    </row>
    <row r="70" spans="1:12" x14ac:dyDescent="0.35">
      <c r="A70" t="s">
        <v>2776</v>
      </c>
      <c r="B70" t="s">
        <v>3996</v>
      </c>
      <c r="C70" s="67" t="s">
        <v>15</v>
      </c>
      <c r="D70" s="67" t="s">
        <v>2784</v>
      </c>
      <c r="E70" t="s">
        <v>1697</v>
      </c>
      <c r="F70" s="67" t="s">
        <v>2785</v>
      </c>
      <c r="G70" t="s">
        <v>1698</v>
      </c>
      <c r="H70" t="s">
        <v>71</v>
      </c>
      <c r="I70" s="67">
        <f t="shared" si="4"/>
        <v>0</v>
      </c>
      <c r="J70" s="67">
        <f t="shared" si="5"/>
        <v>1</v>
      </c>
      <c r="K70" s="67">
        <f t="shared" si="6"/>
        <v>0</v>
      </c>
      <c r="L70" s="67">
        <f t="shared" si="7"/>
        <v>1</v>
      </c>
    </row>
    <row r="71" spans="1:12" x14ac:dyDescent="0.35">
      <c r="A71" t="s">
        <v>2776</v>
      </c>
      <c r="B71" t="s">
        <v>3983</v>
      </c>
      <c r="C71" s="67" t="s">
        <v>14</v>
      </c>
      <c r="D71" s="67" t="s">
        <v>2784</v>
      </c>
      <c r="E71" t="s">
        <v>1700</v>
      </c>
      <c r="F71" s="67" t="s">
        <v>2785</v>
      </c>
      <c r="G71" t="s">
        <v>1701</v>
      </c>
      <c r="H71" t="s">
        <v>71</v>
      </c>
      <c r="I71" s="67">
        <f t="shared" si="4"/>
        <v>0</v>
      </c>
      <c r="J71" s="67">
        <f t="shared" si="5"/>
        <v>1</v>
      </c>
      <c r="K71" s="67">
        <f t="shared" si="6"/>
        <v>0</v>
      </c>
      <c r="L71" s="67">
        <f t="shared" si="7"/>
        <v>1</v>
      </c>
    </row>
    <row r="72" spans="1:12" x14ac:dyDescent="0.35">
      <c r="A72" t="s">
        <v>2776</v>
      </c>
      <c r="B72" t="s">
        <v>3953</v>
      </c>
      <c r="C72" s="67" t="s">
        <v>14</v>
      </c>
      <c r="D72" s="67" t="s">
        <v>2784</v>
      </c>
      <c r="E72" t="s">
        <v>1703</v>
      </c>
      <c r="F72" s="67" t="s">
        <v>2785</v>
      </c>
      <c r="G72" t="s">
        <v>1704</v>
      </c>
      <c r="H72" t="s">
        <v>54</v>
      </c>
      <c r="I72" s="67">
        <f t="shared" si="4"/>
        <v>0</v>
      </c>
      <c r="J72" s="67">
        <f t="shared" si="5"/>
        <v>0</v>
      </c>
      <c r="K72" s="67">
        <f t="shared" si="6"/>
        <v>1</v>
      </c>
      <c r="L72" s="67">
        <f t="shared" si="7"/>
        <v>1</v>
      </c>
    </row>
    <row r="73" spans="1:12" x14ac:dyDescent="0.35">
      <c r="A73" t="s">
        <v>2776</v>
      </c>
      <c r="B73" t="s">
        <v>3954</v>
      </c>
      <c r="C73" s="67" t="s">
        <v>14</v>
      </c>
      <c r="D73" s="67" t="s">
        <v>2784</v>
      </c>
      <c r="E73" t="s">
        <v>1706</v>
      </c>
      <c r="F73" s="67" t="s">
        <v>2785</v>
      </c>
      <c r="G73" t="s">
        <v>1707</v>
      </c>
      <c r="H73" t="s">
        <v>71</v>
      </c>
      <c r="I73" s="67">
        <f t="shared" si="4"/>
        <v>0</v>
      </c>
      <c r="J73" s="67">
        <f t="shared" si="5"/>
        <v>1</v>
      </c>
      <c r="K73" s="67">
        <f t="shared" si="6"/>
        <v>0</v>
      </c>
      <c r="L73" s="67">
        <f t="shared" si="7"/>
        <v>1</v>
      </c>
    </row>
    <row r="74" spans="1:12" x14ac:dyDescent="0.35">
      <c r="A74" t="s">
        <v>2776</v>
      </c>
      <c r="B74" t="s">
        <v>3955</v>
      </c>
      <c r="C74" s="67" t="s">
        <v>14</v>
      </c>
      <c r="D74" s="67" t="s">
        <v>2784</v>
      </c>
      <c r="E74" t="s">
        <v>1709</v>
      </c>
      <c r="F74" s="67" t="s">
        <v>2785</v>
      </c>
      <c r="G74" t="s">
        <v>1710</v>
      </c>
      <c r="H74" t="s">
        <v>54</v>
      </c>
      <c r="I74" s="67">
        <f t="shared" si="4"/>
        <v>0</v>
      </c>
      <c r="J74" s="67">
        <f t="shared" si="5"/>
        <v>0</v>
      </c>
      <c r="K74" s="67">
        <f t="shared" si="6"/>
        <v>1</v>
      </c>
      <c r="L74" s="67">
        <f t="shared" si="7"/>
        <v>1</v>
      </c>
    </row>
    <row r="75" spans="1:12" x14ac:dyDescent="0.35">
      <c r="A75" t="s">
        <v>2776</v>
      </c>
      <c r="B75" t="s">
        <v>3956</v>
      </c>
      <c r="C75" s="67" t="s">
        <v>14</v>
      </c>
      <c r="D75" s="67" t="s">
        <v>2784</v>
      </c>
      <c r="E75" t="s">
        <v>1712</v>
      </c>
      <c r="F75" s="67" t="s">
        <v>2785</v>
      </c>
      <c r="G75" t="s">
        <v>1713</v>
      </c>
      <c r="H75" t="s">
        <v>71</v>
      </c>
      <c r="I75" s="67">
        <f t="shared" si="4"/>
        <v>0</v>
      </c>
      <c r="J75" s="67">
        <f t="shared" si="5"/>
        <v>1</v>
      </c>
      <c r="K75" s="67">
        <f t="shared" si="6"/>
        <v>0</v>
      </c>
      <c r="L75" s="67">
        <f t="shared" si="7"/>
        <v>1</v>
      </c>
    </row>
    <row r="76" spans="1:12" x14ac:dyDescent="0.35">
      <c r="A76" t="s">
        <v>2776</v>
      </c>
      <c r="B76" t="s">
        <v>3957</v>
      </c>
      <c r="C76" s="67" t="s">
        <v>14</v>
      </c>
      <c r="D76" s="67" t="s">
        <v>2784</v>
      </c>
      <c r="E76" t="s">
        <v>1715</v>
      </c>
      <c r="F76" s="67" t="s">
        <v>2785</v>
      </c>
      <c r="G76" t="s">
        <v>1716</v>
      </c>
      <c r="H76" t="s">
        <v>71</v>
      </c>
      <c r="I76" s="67">
        <f t="shared" si="4"/>
        <v>0</v>
      </c>
      <c r="J76" s="67">
        <f t="shared" si="5"/>
        <v>1</v>
      </c>
      <c r="K76" s="67">
        <f t="shared" si="6"/>
        <v>0</v>
      </c>
      <c r="L76" s="67">
        <f t="shared" si="7"/>
        <v>1</v>
      </c>
    </row>
    <row r="77" spans="1:12" x14ac:dyDescent="0.35">
      <c r="A77" t="s">
        <v>2776</v>
      </c>
      <c r="B77" t="s">
        <v>3958</v>
      </c>
      <c r="C77" s="67" t="s">
        <v>14</v>
      </c>
      <c r="D77" s="67" t="s">
        <v>2784</v>
      </c>
      <c r="E77" t="s">
        <v>1718</v>
      </c>
      <c r="F77" s="67" t="s">
        <v>2785</v>
      </c>
      <c r="G77" t="s">
        <v>1719</v>
      </c>
      <c r="H77" t="s">
        <v>71</v>
      </c>
      <c r="I77" s="67">
        <f t="shared" si="4"/>
        <v>0</v>
      </c>
      <c r="J77" s="67">
        <f t="shared" si="5"/>
        <v>1</v>
      </c>
      <c r="K77" s="67">
        <f t="shared" si="6"/>
        <v>0</v>
      </c>
      <c r="L77" s="67">
        <f t="shared" si="7"/>
        <v>1</v>
      </c>
    </row>
    <row r="78" spans="1:12" x14ac:dyDescent="0.35">
      <c r="A78" t="s">
        <v>2776</v>
      </c>
      <c r="B78" t="s">
        <v>3959</v>
      </c>
      <c r="C78" s="67" t="s">
        <v>14</v>
      </c>
      <c r="D78" s="67" t="s">
        <v>2784</v>
      </c>
      <c r="E78" t="s">
        <v>1721</v>
      </c>
      <c r="F78" s="67" t="s">
        <v>2785</v>
      </c>
      <c r="G78" t="s">
        <v>1722</v>
      </c>
      <c r="H78" t="s">
        <v>54</v>
      </c>
      <c r="I78" s="67">
        <f t="shared" si="4"/>
        <v>0</v>
      </c>
      <c r="J78" s="67">
        <f t="shared" si="5"/>
        <v>0</v>
      </c>
      <c r="K78" s="67">
        <f t="shared" si="6"/>
        <v>1</v>
      </c>
      <c r="L78" s="67">
        <f t="shared" si="7"/>
        <v>1</v>
      </c>
    </row>
    <row r="79" spans="1:12" x14ac:dyDescent="0.35">
      <c r="A79" t="s">
        <v>2776</v>
      </c>
      <c r="B79" t="s">
        <v>3960</v>
      </c>
      <c r="C79" s="67" t="s">
        <v>14</v>
      </c>
      <c r="D79" s="67" t="s">
        <v>2784</v>
      </c>
      <c r="E79" t="s">
        <v>1724</v>
      </c>
      <c r="F79" s="67" t="s">
        <v>2785</v>
      </c>
      <c r="G79" t="s">
        <v>1725</v>
      </c>
      <c r="H79" t="s">
        <v>71</v>
      </c>
      <c r="I79" s="67">
        <f t="shared" si="4"/>
        <v>0</v>
      </c>
      <c r="J79" s="67">
        <f t="shared" si="5"/>
        <v>1</v>
      </c>
      <c r="K79" s="67">
        <f t="shared" si="6"/>
        <v>0</v>
      </c>
      <c r="L79" s="67">
        <f t="shared" si="7"/>
        <v>1</v>
      </c>
    </row>
    <row r="80" spans="1:12" x14ac:dyDescent="0.35">
      <c r="A80" t="s">
        <v>2776</v>
      </c>
      <c r="B80" t="s">
        <v>3961</v>
      </c>
      <c r="C80" s="67" t="s">
        <v>14</v>
      </c>
      <c r="D80" s="67" t="s">
        <v>2784</v>
      </c>
      <c r="E80" t="s">
        <v>1727</v>
      </c>
      <c r="F80" s="67" t="s">
        <v>2785</v>
      </c>
      <c r="G80" t="s">
        <v>1728</v>
      </c>
      <c r="H80" t="s">
        <v>71</v>
      </c>
      <c r="I80" s="67">
        <f t="shared" si="4"/>
        <v>0</v>
      </c>
      <c r="J80" s="67">
        <f t="shared" si="5"/>
        <v>1</v>
      </c>
      <c r="K80" s="67">
        <f t="shared" si="6"/>
        <v>0</v>
      </c>
      <c r="L80" s="67">
        <f t="shared" si="7"/>
        <v>1</v>
      </c>
    </row>
    <row r="81" spans="1:12" x14ac:dyDescent="0.35">
      <c r="A81" t="s">
        <v>234</v>
      </c>
      <c r="B81" t="s">
        <v>1729</v>
      </c>
      <c r="C81" s="67" t="s">
        <v>13</v>
      </c>
      <c r="D81" s="67" t="s">
        <v>2784</v>
      </c>
      <c r="E81" t="s">
        <v>1730</v>
      </c>
      <c r="F81" s="67" t="s">
        <v>2785</v>
      </c>
      <c r="G81" t="s">
        <v>1731</v>
      </c>
      <c r="H81" t="s">
        <v>71</v>
      </c>
      <c r="I81" s="67">
        <f t="shared" si="4"/>
        <v>0</v>
      </c>
      <c r="J81" s="67">
        <f t="shared" si="5"/>
        <v>1</v>
      </c>
      <c r="K81" s="67">
        <f t="shared" si="6"/>
        <v>0</v>
      </c>
      <c r="L81" s="67">
        <f t="shared" si="7"/>
        <v>1</v>
      </c>
    </row>
    <row r="82" spans="1:12" x14ac:dyDescent="0.35">
      <c r="A82" t="s">
        <v>234</v>
      </c>
      <c r="B82" t="s">
        <v>1732</v>
      </c>
      <c r="C82" s="67" t="s">
        <v>13</v>
      </c>
      <c r="D82" s="67" t="s">
        <v>2784</v>
      </c>
      <c r="E82" t="s">
        <v>1733</v>
      </c>
      <c r="F82" s="67" t="s">
        <v>2785</v>
      </c>
      <c r="G82" t="s">
        <v>1734</v>
      </c>
      <c r="H82" t="s">
        <v>71</v>
      </c>
      <c r="I82" s="67">
        <f t="shared" si="4"/>
        <v>0</v>
      </c>
      <c r="J82" s="67">
        <f t="shared" si="5"/>
        <v>1</v>
      </c>
      <c r="K82" s="67">
        <f t="shared" si="6"/>
        <v>0</v>
      </c>
      <c r="L82" s="67">
        <f t="shared" si="7"/>
        <v>1</v>
      </c>
    </row>
    <row r="83" spans="1:12" x14ac:dyDescent="0.35">
      <c r="A83" t="s">
        <v>234</v>
      </c>
      <c r="B83" t="s">
        <v>1735</v>
      </c>
      <c r="C83" s="67" t="s">
        <v>13</v>
      </c>
      <c r="D83" s="67" t="s">
        <v>2784</v>
      </c>
      <c r="E83" t="s">
        <v>1736</v>
      </c>
      <c r="F83" s="67" t="s">
        <v>2785</v>
      </c>
      <c r="G83" t="s">
        <v>1737</v>
      </c>
      <c r="H83" t="s">
        <v>71</v>
      </c>
      <c r="I83" s="67">
        <f t="shared" si="4"/>
        <v>0</v>
      </c>
      <c r="J83" s="67">
        <f t="shared" si="5"/>
        <v>1</v>
      </c>
      <c r="K83" s="67">
        <f t="shared" si="6"/>
        <v>0</v>
      </c>
      <c r="L83" s="67">
        <f t="shared" si="7"/>
        <v>1</v>
      </c>
    </row>
    <row r="84" spans="1:12" x14ac:dyDescent="0.35">
      <c r="A84" t="s">
        <v>234</v>
      </c>
      <c r="B84" t="s">
        <v>1738</v>
      </c>
      <c r="C84" s="67" t="s">
        <v>13</v>
      </c>
      <c r="D84" s="67" t="s">
        <v>2784</v>
      </c>
      <c r="E84" t="s">
        <v>1739</v>
      </c>
      <c r="F84" s="67" t="s">
        <v>2785</v>
      </c>
      <c r="G84" t="s">
        <v>1740</v>
      </c>
      <c r="H84" t="s">
        <v>71</v>
      </c>
      <c r="I84" s="67">
        <f t="shared" si="4"/>
        <v>0</v>
      </c>
      <c r="J84" s="67">
        <f t="shared" si="5"/>
        <v>1</v>
      </c>
      <c r="K84" s="67">
        <f t="shared" si="6"/>
        <v>0</v>
      </c>
      <c r="L84" s="67">
        <f t="shared" si="7"/>
        <v>1</v>
      </c>
    </row>
    <row r="85" spans="1:12" x14ac:dyDescent="0.35">
      <c r="A85" t="s">
        <v>234</v>
      </c>
      <c r="B85" t="s">
        <v>1741</v>
      </c>
      <c r="C85" s="67" t="s">
        <v>13</v>
      </c>
      <c r="D85" s="67" t="s">
        <v>2784</v>
      </c>
      <c r="E85" t="s">
        <v>1742</v>
      </c>
      <c r="F85" s="67" t="s">
        <v>2785</v>
      </c>
      <c r="G85" t="s">
        <v>1743</v>
      </c>
      <c r="H85" t="s">
        <v>71</v>
      </c>
      <c r="I85" s="67">
        <f t="shared" si="4"/>
        <v>0</v>
      </c>
      <c r="J85" s="67">
        <f t="shared" si="5"/>
        <v>1</v>
      </c>
      <c r="K85" s="67">
        <f t="shared" si="6"/>
        <v>0</v>
      </c>
      <c r="L85" s="67">
        <f t="shared" si="7"/>
        <v>1</v>
      </c>
    </row>
    <row r="86" spans="1:12" x14ac:dyDescent="0.35">
      <c r="A86" t="s">
        <v>234</v>
      </c>
      <c r="B86" t="s">
        <v>1744</v>
      </c>
      <c r="C86" s="67" t="s">
        <v>13</v>
      </c>
      <c r="D86" s="67" t="s">
        <v>2784</v>
      </c>
      <c r="E86" t="s">
        <v>1745</v>
      </c>
      <c r="F86" s="67" t="s">
        <v>2785</v>
      </c>
      <c r="G86" t="s">
        <v>1746</v>
      </c>
      <c r="H86" t="s">
        <v>71</v>
      </c>
      <c r="I86" s="67">
        <f t="shared" si="4"/>
        <v>0</v>
      </c>
      <c r="J86" s="67">
        <f t="shared" si="5"/>
        <v>1</v>
      </c>
      <c r="K86" s="67">
        <f t="shared" si="6"/>
        <v>0</v>
      </c>
      <c r="L86" s="67">
        <f t="shared" si="7"/>
        <v>1</v>
      </c>
    </row>
    <row r="87" spans="1:12" x14ac:dyDescent="0.35">
      <c r="A87" t="s">
        <v>234</v>
      </c>
      <c r="B87" t="s">
        <v>1747</v>
      </c>
      <c r="C87" s="67" t="s">
        <v>13</v>
      </c>
      <c r="D87" s="67" t="s">
        <v>2784</v>
      </c>
      <c r="E87" t="s">
        <v>1748</v>
      </c>
      <c r="F87" s="67" t="s">
        <v>2785</v>
      </c>
      <c r="G87" t="s">
        <v>1749</v>
      </c>
      <c r="H87" t="s">
        <v>36</v>
      </c>
      <c r="I87" s="67">
        <f t="shared" si="4"/>
        <v>0</v>
      </c>
      <c r="J87" s="67">
        <f t="shared" si="5"/>
        <v>0</v>
      </c>
      <c r="K87" s="67">
        <f t="shared" si="6"/>
        <v>1</v>
      </c>
      <c r="L87" s="67">
        <f t="shared" si="7"/>
        <v>1</v>
      </c>
    </row>
    <row r="88" spans="1:12" x14ac:dyDescent="0.35">
      <c r="A88" t="s">
        <v>234</v>
      </c>
      <c r="B88" t="s">
        <v>1750</v>
      </c>
      <c r="C88" s="67" t="s">
        <v>13</v>
      </c>
      <c r="D88" s="67" t="s">
        <v>2784</v>
      </c>
      <c r="E88" t="s">
        <v>1751</v>
      </c>
      <c r="F88" s="67" t="s">
        <v>2785</v>
      </c>
      <c r="G88" t="s">
        <v>1752</v>
      </c>
      <c r="H88" t="s">
        <v>71</v>
      </c>
      <c r="I88" s="67">
        <f t="shared" si="4"/>
        <v>0</v>
      </c>
      <c r="J88" s="67">
        <f t="shared" si="5"/>
        <v>1</v>
      </c>
      <c r="K88" s="67">
        <f t="shared" si="6"/>
        <v>0</v>
      </c>
      <c r="L88" s="67">
        <f t="shared" si="7"/>
        <v>1</v>
      </c>
    </row>
    <row r="89" spans="1:12" x14ac:dyDescent="0.35">
      <c r="A89" t="s">
        <v>234</v>
      </c>
      <c r="B89" t="s">
        <v>1753</v>
      </c>
      <c r="C89" s="67" t="s">
        <v>13</v>
      </c>
      <c r="D89" s="67" t="s">
        <v>2784</v>
      </c>
      <c r="E89" t="s">
        <v>1754</v>
      </c>
      <c r="F89" s="67" t="s">
        <v>2785</v>
      </c>
      <c r="G89" t="s">
        <v>1755</v>
      </c>
      <c r="H89" t="s">
        <v>36</v>
      </c>
      <c r="I89" s="67">
        <f t="shared" si="4"/>
        <v>0</v>
      </c>
      <c r="J89" s="67">
        <f t="shared" si="5"/>
        <v>0</v>
      </c>
      <c r="K89" s="67">
        <f t="shared" si="6"/>
        <v>1</v>
      </c>
      <c r="L89" s="67">
        <f t="shared" si="7"/>
        <v>1</v>
      </c>
    </row>
    <row r="90" spans="1:12" x14ac:dyDescent="0.35">
      <c r="A90" t="s">
        <v>234</v>
      </c>
      <c r="B90" t="s">
        <v>1756</v>
      </c>
      <c r="C90" s="67" t="s">
        <v>13</v>
      </c>
      <c r="D90" s="67" t="s">
        <v>2784</v>
      </c>
      <c r="E90" t="s">
        <v>1757</v>
      </c>
      <c r="F90" s="67" t="s">
        <v>2785</v>
      </c>
      <c r="G90" t="s">
        <v>1758</v>
      </c>
      <c r="H90" t="s">
        <v>71</v>
      </c>
      <c r="I90" s="67">
        <f t="shared" si="4"/>
        <v>0</v>
      </c>
      <c r="J90" s="67">
        <f t="shared" si="5"/>
        <v>1</v>
      </c>
      <c r="K90" s="67">
        <f t="shared" si="6"/>
        <v>0</v>
      </c>
      <c r="L90" s="67">
        <f t="shared" si="7"/>
        <v>1</v>
      </c>
    </row>
    <row r="91" spans="1:12" x14ac:dyDescent="0.35">
      <c r="A91" t="s">
        <v>234</v>
      </c>
      <c r="B91" t="s">
        <v>1759</v>
      </c>
      <c r="C91" s="67" t="s">
        <v>16</v>
      </c>
      <c r="D91" s="67" t="s">
        <v>2784</v>
      </c>
      <c r="E91" t="s">
        <v>1760</v>
      </c>
      <c r="F91" s="67" t="s">
        <v>2785</v>
      </c>
      <c r="G91" t="s">
        <v>1761</v>
      </c>
      <c r="H91" t="s">
        <v>71</v>
      </c>
      <c r="I91" s="67">
        <f t="shared" si="4"/>
        <v>0</v>
      </c>
      <c r="J91" s="67">
        <f t="shared" si="5"/>
        <v>1</v>
      </c>
      <c r="K91" s="67">
        <f t="shared" si="6"/>
        <v>0</v>
      </c>
      <c r="L91" s="67">
        <f t="shared" si="7"/>
        <v>1</v>
      </c>
    </row>
    <row r="92" spans="1:12" x14ac:dyDescent="0.35">
      <c r="A92" t="s">
        <v>234</v>
      </c>
      <c r="B92" t="s">
        <v>1762</v>
      </c>
      <c r="C92" s="67" t="s">
        <v>16</v>
      </c>
      <c r="D92" s="67" t="s">
        <v>2784</v>
      </c>
      <c r="E92" t="s">
        <v>1763</v>
      </c>
      <c r="F92" s="67" t="s">
        <v>2785</v>
      </c>
      <c r="G92" t="s">
        <v>1764</v>
      </c>
      <c r="H92" t="s">
        <v>40</v>
      </c>
      <c r="I92" s="67">
        <f t="shared" si="4"/>
        <v>1</v>
      </c>
      <c r="J92" s="67">
        <f t="shared" si="5"/>
        <v>1</v>
      </c>
      <c r="K92" s="67">
        <f t="shared" si="6"/>
        <v>0</v>
      </c>
      <c r="L92" s="67">
        <f t="shared" si="7"/>
        <v>0</v>
      </c>
    </row>
    <row r="93" spans="1:12" x14ac:dyDescent="0.35">
      <c r="A93" t="s">
        <v>234</v>
      </c>
      <c r="B93" t="s">
        <v>1765</v>
      </c>
      <c r="C93" s="67" t="s">
        <v>16</v>
      </c>
      <c r="D93" s="67" t="s">
        <v>2784</v>
      </c>
      <c r="E93" t="s">
        <v>1766</v>
      </c>
      <c r="F93" s="67" t="s">
        <v>2785</v>
      </c>
      <c r="G93" t="s">
        <v>1767</v>
      </c>
      <c r="H93" t="s">
        <v>71</v>
      </c>
      <c r="I93" s="67">
        <f t="shared" si="4"/>
        <v>0</v>
      </c>
      <c r="J93" s="67">
        <f t="shared" si="5"/>
        <v>1</v>
      </c>
      <c r="K93" s="67">
        <f t="shared" si="6"/>
        <v>0</v>
      </c>
      <c r="L93" s="67">
        <f t="shared" si="7"/>
        <v>1</v>
      </c>
    </row>
    <row r="94" spans="1:12" x14ac:dyDescent="0.35">
      <c r="A94" t="s">
        <v>234</v>
      </c>
      <c r="B94" t="s">
        <v>1768</v>
      </c>
      <c r="C94" s="67" t="s">
        <v>16</v>
      </c>
      <c r="D94" s="67" t="s">
        <v>2784</v>
      </c>
      <c r="E94" t="s">
        <v>1769</v>
      </c>
      <c r="F94" s="67" t="s">
        <v>2785</v>
      </c>
      <c r="G94" t="s">
        <v>1770</v>
      </c>
      <c r="H94" t="s">
        <v>71</v>
      </c>
      <c r="I94" s="67">
        <f t="shared" si="4"/>
        <v>0</v>
      </c>
      <c r="J94" s="67">
        <f t="shared" si="5"/>
        <v>1</v>
      </c>
      <c r="K94" s="67">
        <f t="shared" si="6"/>
        <v>0</v>
      </c>
      <c r="L94" s="67">
        <f t="shared" si="7"/>
        <v>1</v>
      </c>
    </row>
    <row r="95" spans="1:12" x14ac:dyDescent="0.35">
      <c r="A95" t="s">
        <v>234</v>
      </c>
      <c r="B95" t="s">
        <v>1771</v>
      </c>
      <c r="C95" s="67" t="s">
        <v>16</v>
      </c>
      <c r="D95" s="67" t="s">
        <v>2784</v>
      </c>
      <c r="E95" t="s">
        <v>1772</v>
      </c>
      <c r="F95" s="67" t="s">
        <v>2785</v>
      </c>
      <c r="G95" t="s">
        <v>1773</v>
      </c>
      <c r="H95" t="s">
        <v>71</v>
      </c>
      <c r="I95" s="67">
        <f t="shared" si="4"/>
        <v>0</v>
      </c>
      <c r="J95" s="67">
        <f t="shared" si="5"/>
        <v>1</v>
      </c>
      <c r="K95" s="67">
        <f t="shared" si="6"/>
        <v>0</v>
      </c>
      <c r="L95" s="67">
        <f t="shared" si="7"/>
        <v>1</v>
      </c>
    </row>
    <row r="96" spans="1:12" x14ac:dyDescent="0.35">
      <c r="A96" t="s">
        <v>234</v>
      </c>
      <c r="B96" t="s">
        <v>1774</v>
      </c>
      <c r="C96" s="67" t="s">
        <v>16</v>
      </c>
      <c r="D96" s="67" t="s">
        <v>2784</v>
      </c>
      <c r="E96" t="s">
        <v>1775</v>
      </c>
      <c r="F96" s="67" t="s">
        <v>2785</v>
      </c>
      <c r="G96" t="s">
        <v>1776</v>
      </c>
      <c r="H96" t="s">
        <v>71</v>
      </c>
      <c r="I96" s="67">
        <f t="shared" si="4"/>
        <v>0</v>
      </c>
      <c r="J96" s="67">
        <f t="shared" si="5"/>
        <v>1</v>
      </c>
      <c r="K96" s="67">
        <f t="shared" si="6"/>
        <v>0</v>
      </c>
      <c r="L96" s="67">
        <f t="shared" si="7"/>
        <v>1</v>
      </c>
    </row>
    <row r="97" spans="1:12" x14ac:dyDescent="0.35">
      <c r="A97" t="s">
        <v>234</v>
      </c>
      <c r="B97" t="s">
        <v>1774</v>
      </c>
      <c r="C97" s="67" t="s">
        <v>16</v>
      </c>
      <c r="D97" s="67" t="s">
        <v>2784</v>
      </c>
      <c r="E97" t="s">
        <v>1777</v>
      </c>
      <c r="F97" s="67" t="s">
        <v>2785</v>
      </c>
      <c r="G97" t="s">
        <v>1778</v>
      </c>
      <c r="H97" t="s">
        <v>71</v>
      </c>
      <c r="I97" s="67">
        <f t="shared" si="4"/>
        <v>0</v>
      </c>
      <c r="J97" s="67">
        <f t="shared" si="5"/>
        <v>1</v>
      </c>
      <c r="K97" s="67">
        <f t="shared" si="6"/>
        <v>0</v>
      </c>
      <c r="L97" s="67">
        <f t="shared" si="7"/>
        <v>1</v>
      </c>
    </row>
    <row r="98" spans="1:12" x14ac:dyDescent="0.35">
      <c r="A98" t="s">
        <v>234</v>
      </c>
      <c r="B98" t="s">
        <v>1779</v>
      </c>
      <c r="C98" s="67" t="s">
        <v>16</v>
      </c>
      <c r="D98" s="67" t="s">
        <v>2784</v>
      </c>
      <c r="E98" t="s">
        <v>1780</v>
      </c>
      <c r="F98" s="67" t="s">
        <v>2785</v>
      </c>
      <c r="G98" t="s">
        <v>1781</v>
      </c>
      <c r="H98" t="s">
        <v>71</v>
      </c>
      <c r="I98" s="67">
        <f t="shared" si="4"/>
        <v>0</v>
      </c>
      <c r="J98" s="67">
        <f t="shared" si="5"/>
        <v>1</v>
      </c>
      <c r="K98" s="67">
        <f t="shared" si="6"/>
        <v>0</v>
      </c>
      <c r="L98" s="67">
        <f t="shared" si="7"/>
        <v>1</v>
      </c>
    </row>
    <row r="99" spans="1:12" x14ac:dyDescent="0.35">
      <c r="A99" t="s">
        <v>234</v>
      </c>
      <c r="B99" t="s">
        <v>1782</v>
      </c>
      <c r="C99" s="67" t="s">
        <v>16</v>
      </c>
      <c r="D99" s="67" t="s">
        <v>2784</v>
      </c>
      <c r="E99" t="s">
        <v>1783</v>
      </c>
      <c r="F99" s="67" t="s">
        <v>2785</v>
      </c>
      <c r="G99" t="s">
        <v>1784</v>
      </c>
      <c r="H99" t="s">
        <v>36</v>
      </c>
      <c r="I99" s="67">
        <f t="shared" si="4"/>
        <v>0</v>
      </c>
      <c r="J99" s="67">
        <f t="shared" si="5"/>
        <v>0</v>
      </c>
      <c r="K99" s="67">
        <f t="shared" si="6"/>
        <v>1</v>
      </c>
      <c r="L99" s="67">
        <f t="shared" si="7"/>
        <v>1</v>
      </c>
    </row>
    <row r="100" spans="1:12" x14ac:dyDescent="0.35">
      <c r="A100" t="s">
        <v>234</v>
      </c>
      <c r="B100" t="s">
        <v>1785</v>
      </c>
      <c r="C100" s="67" t="s">
        <v>16</v>
      </c>
      <c r="D100" s="67" t="s">
        <v>2784</v>
      </c>
      <c r="E100" t="s">
        <v>1786</v>
      </c>
      <c r="F100" s="67" t="s">
        <v>2785</v>
      </c>
      <c r="G100" t="s">
        <v>1787</v>
      </c>
      <c r="H100" t="s">
        <v>40</v>
      </c>
      <c r="I100" s="67">
        <f t="shared" si="4"/>
        <v>1</v>
      </c>
      <c r="J100" s="67">
        <f t="shared" si="5"/>
        <v>1</v>
      </c>
      <c r="K100" s="67">
        <f t="shared" si="6"/>
        <v>0</v>
      </c>
      <c r="L100" s="67">
        <f t="shared" si="7"/>
        <v>0</v>
      </c>
    </row>
    <row r="101" spans="1:12" x14ac:dyDescent="0.35">
      <c r="A101" t="s">
        <v>234</v>
      </c>
      <c r="B101" t="s">
        <v>1788</v>
      </c>
      <c r="C101" s="67" t="s">
        <v>16</v>
      </c>
      <c r="D101" s="67" t="s">
        <v>2784</v>
      </c>
      <c r="E101" t="s">
        <v>1789</v>
      </c>
      <c r="F101" s="67" t="s">
        <v>2785</v>
      </c>
      <c r="G101" t="s">
        <v>1790</v>
      </c>
      <c r="H101" t="s">
        <v>40</v>
      </c>
      <c r="I101" s="67">
        <f t="shared" si="4"/>
        <v>1</v>
      </c>
      <c r="J101" s="67">
        <f t="shared" si="5"/>
        <v>1</v>
      </c>
      <c r="K101" s="67">
        <f t="shared" si="6"/>
        <v>0</v>
      </c>
      <c r="L101" s="67">
        <f t="shared" si="7"/>
        <v>0</v>
      </c>
    </row>
    <row r="102" spans="1:12" x14ac:dyDescent="0.35">
      <c r="A102" t="s">
        <v>234</v>
      </c>
      <c r="B102" t="s">
        <v>1791</v>
      </c>
      <c r="C102" s="67" t="s">
        <v>15</v>
      </c>
      <c r="D102" s="67" t="s">
        <v>2784</v>
      </c>
      <c r="E102" t="s">
        <v>1792</v>
      </c>
      <c r="F102" s="67" t="s">
        <v>2785</v>
      </c>
      <c r="G102" t="s">
        <v>1793</v>
      </c>
      <c r="H102" t="s">
        <v>71</v>
      </c>
      <c r="I102" s="67">
        <f t="shared" si="4"/>
        <v>0</v>
      </c>
      <c r="J102" s="67">
        <f t="shared" si="5"/>
        <v>1</v>
      </c>
      <c r="K102" s="67">
        <f t="shared" si="6"/>
        <v>0</v>
      </c>
      <c r="L102" s="67">
        <f t="shared" si="7"/>
        <v>1</v>
      </c>
    </row>
    <row r="103" spans="1:12" x14ac:dyDescent="0.35">
      <c r="A103" t="s">
        <v>234</v>
      </c>
      <c r="B103" t="s">
        <v>1794</v>
      </c>
      <c r="C103" s="67" t="s">
        <v>15</v>
      </c>
      <c r="D103" s="67" t="s">
        <v>2784</v>
      </c>
      <c r="E103" t="s">
        <v>1795</v>
      </c>
      <c r="F103" s="67" t="s">
        <v>2785</v>
      </c>
      <c r="G103" t="s">
        <v>1796</v>
      </c>
      <c r="H103" t="s">
        <v>36</v>
      </c>
      <c r="I103" s="67">
        <f t="shared" si="4"/>
        <v>0</v>
      </c>
      <c r="J103" s="67">
        <f t="shared" si="5"/>
        <v>0</v>
      </c>
      <c r="K103" s="67">
        <f t="shared" si="6"/>
        <v>1</v>
      </c>
      <c r="L103" s="67">
        <f t="shared" si="7"/>
        <v>1</v>
      </c>
    </row>
    <row r="104" spans="1:12" x14ac:dyDescent="0.35">
      <c r="A104" t="s">
        <v>234</v>
      </c>
      <c r="B104" t="s">
        <v>1797</v>
      </c>
      <c r="C104" s="67" t="s">
        <v>15</v>
      </c>
      <c r="D104" s="67" t="s">
        <v>2784</v>
      </c>
      <c r="E104" t="s">
        <v>1798</v>
      </c>
      <c r="F104" s="67" t="s">
        <v>2785</v>
      </c>
      <c r="G104" t="s">
        <v>1799</v>
      </c>
      <c r="H104" t="s">
        <v>36</v>
      </c>
      <c r="I104" s="67">
        <f t="shared" si="4"/>
        <v>0</v>
      </c>
      <c r="J104" s="67">
        <f t="shared" si="5"/>
        <v>0</v>
      </c>
      <c r="K104" s="67">
        <f t="shared" si="6"/>
        <v>1</v>
      </c>
      <c r="L104" s="67">
        <f t="shared" si="7"/>
        <v>1</v>
      </c>
    </row>
    <row r="105" spans="1:12" x14ac:dyDescent="0.35">
      <c r="A105" t="s">
        <v>234</v>
      </c>
      <c r="B105" t="s">
        <v>1800</v>
      </c>
      <c r="C105" s="67" t="s">
        <v>15</v>
      </c>
      <c r="D105" s="67" t="s">
        <v>2784</v>
      </c>
      <c r="E105" t="s">
        <v>1801</v>
      </c>
      <c r="F105" s="67" t="s">
        <v>2785</v>
      </c>
      <c r="G105" t="s">
        <v>1802</v>
      </c>
      <c r="H105" t="s">
        <v>71</v>
      </c>
      <c r="I105" s="67">
        <f t="shared" si="4"/>
        <v>0</v>
      </c>
      <c r="J105" s="67">
        <f t="shared" si="5"/>
        <v>1</v>
      </c>
      <c r="K105" s="67">
        <f t="shared" si="6"/>
        <v>0</v>
      </c>
      <c r="L105" s="67">
        <f t="shared" si="7"/>
        <v>1</v>
      </c>
    </row>
    <row r="106" spans="1:12" x14ac:dyDescent="0.35">
      <c r="A106" t="s">
        <v>234</v>
      </c>
      <c r="B106" t="s">
        <v>1803</v>
      </c>
      <c r="C106" s="67" t="s">
        <v>15</v>
      </c>
      <c r="D106" s="67" t="s">
        <v>2784</v>
      </c>
      <c r="E106" t="s">
        <v>1804</v>
      </c>
      <c r="F106" s="67" t="s">
        <v>2785</v>
      </c>
      <c r="G106" t="s">
        <v>1805</v>
      </c>
      <c r="H106" t="s">
        <v>71</v>
      </c>
      <c r="I106" s="67">
        <f t="shared" si="4"/>
        <v>0</v>
      </c>
      <c r="J106" s="67">
        <f t="shared" si="5"/>
        <v>1</v>
      </c>
      <c r="K106" s="67">
        <f t="shared" si="6"/>
        <v>0</v>
      </c>
      <c r="L106" s="67">
        <f t="shared" si="7"/>
        <v>1</v>
      </c>
    </row>
    <row r="107" spans="1:12" x14ac:dyDescent="0.35">
      <c r="A107" t="s">
        <v>234</v>
      </c>
      <c r="B107" t="s">
        <v>1806</v>
      </c>
      <c r="C107" s="67" t="s">
        <v>15</v>
      </c>
      <c r="D107" s="67" t="s">
        <v>2784</v>
      </c>
      <c r="E107" t="s">
        <v>1807</v>
      </c>
      <c r="F107" s="67" t="s">
        <v>2785</v>
      </c>
      <c r="G107" t="s">
        <v>1808</v>
      </c>
      <c r="H107" t="s">
        <v>36</v>
      </c>
      <c r="I107" s="67">
        <f t="shared" si="4"/>
        <v>0</v>
      </c>
      <c r="J107" s="67">
        <f t="shared" si="5"/>
        <v>0</v>
      </c>
      <c r="K107" s="67">
        <f t="shared" si="6"/>
        <v>1</v>
      </c>
      <c r="L107" s="67">
        <f t="shared" si="7"/>
        <v>1</v>
      </c>
    </row>
    <row r="108" spans="1:12" x14ac:dyDescent="0.35">
      <c r="A108" t="s">
        <v>234</v>
      </c>
      <c r="B108" t="s">
        <v>1809</v>
      </c>
      <c r="C108" s="67" t="s">
        <v>15</v>
      </c>
      <c r="D108" s="67" t="s">
        <v>2784</v>
      </c>
      <c r="E108" t="s">
        <v>1810</v>
      </c>
      <c r="F108" s="67" t="s">
        <v>2785</v>
      </c>
      <c r="G108" t="s">
        <v>1811</v>
      </c>
      <c r="H108" t="s">
        <v>71</v>
      </c>
      <c r="I108" s="67">
        <f t="shared" si="4"/>
        <v>0</v>
      </c>
      <c r="J108" s="67">
        <f t="shared" si="5"/>
        <v>1</v>
      </c>
      <c r="K108" s="67">
        <f t="shared" si="6"/>
        <v>0</v>
      </c>
      <c r="L108" s="67">
        <f t="shared" si="7"/>
        <v>1</v>
      </c>
    </row>
    <row r="109" spans="1:12" x14ac:dyDescent="0.35">
      <c r="A109" t="s">
        <v>234</v>
      </c>
      <c r="B109" t="s">
        <v>1812</v>
      </c>
      <c r="C109" s="67" t="s">
        <v>15</v>
      </c>
      <c r="D109" s="67" t="s">
        <v>2784</v>
      </c>
      <c r="E109" t="s">
        <v>1813</v>
      </c>
      <c r="F109" s="67" t="s">
        <v>2785</v>
      </c>
      <c r="G109" t="s">
        <v>1814</v>
      </c>
      <c r="H109" t="s">
        <v>71</v>
      </c>
      <c r="I109" s="67">
        <f t="shared" si="4"/>
        <v>0</v>
      </c>
      <c r="J109" s="67">
        <f t="shared" si="5"/>
        <v>1</v>
      </c>
      <c r="K109" s="67">
        <f t="shared" si="6"/>
        <v>0</v>
      </c>
      <c r="L109" s="67">
        <f t="shared" si="7"/>
        <v>1</v>
      </c>
    </row>
    <row r="110" spans="1:12" x14ac:dyDescent="0.35">
      <c r="A110" t="s">
        <v>234</v>
      </c>
      <c r="B110" t="s">
        <v>1815</v>
      </c>
      <c r="C110" s="67" t="s">
        <v>15</v>
      </c>
      <c r="D110" s="67" t="s">
        <v>2784</v>
      </c>
      <c r="E110" t="s">
        <v>1816</v>
      </c>
      <c r="F110" s="67" t="s">
        <v>2785</v>
      </c>
      <c r="G110" t="s">
        <v>1817</v>
      </c>
      <c r="H110" t="s">
        <v>36</v>
      </c>
      <c r="I110" s="67">
        <f t="shared" si="4"/>
        <v>0</v>
      </c>
      <c r="J110" s="67">
        <f t="shared" si="5"/>
        <v>0</v>
      </c>
      <c r="K110" s="67">
        <f t="shared" si="6"/>
        <v>1</v>
      </c>
      <c r="L110" s="67">
        <f t="shared" si="7"/>
        <v>1</v>
      </c>
    </row>
    <row r="111" spans="1:12" x14ac:dyDescent="0.35">
      <c r="A111" t="s">
        <v>234</v>
      </c>
      <c r="B111" t="s">
        <v>1818</v>
      </c>
      <c r="C111" s="67" t="s">
        <v>15</v>
      </c>
      <c r="D111" s="67" t="s">
        <v>2784</v>
      </c>
      <c r="E111" t="s">
        <v>1819</v>
      </c>
      <c r="F111" s="67" t="s">
        <v>2785</v>
      </c>
      <c r="G111" t="s">
        <v>1820</v>
      </c>
      <c r="H111" t="s">
        <v>71</v>
      </c>
      <c r="I111" s="67">
        <f t="shared" si="4"/>
        <v>0</v>
      </c>
      <c r="J111" s="67">
        <f t="shared" si="5"/>
        <v>1</v>
      </c>
      <c r="K111" s="67">
        <f t="shared" si="6"/>
        <v>0</v>
      </c>
      <c r="L111" s="67">
        <f t="shared" si="7"/>
        <v>1</v>
      </c>
    </row>
    <row r="112" spans="1:12" x14ac:dyDescent="0.35">
      <c r="A112" t="s">
        <v>234</v>
      </c>
      <c r="B112" t="s">
        <v>1821</v>
      </c>
      <c r="C112" s="67" t="s">
        <v>14</v>
      </c>
      <c r="D112" s="67" t="s">
        <v>2784</v>
      </c>
      <c r="E112" t="s">
        <v>1822</v>
      </c>
      <c r="F112" s="67" t="s">
        <v>2785</v>
      </c>
      <c r="G112" t="s">
        <v>1823</v>
      </c>
      <c r="H112" t="s">
        <v>71</v>
      </c>
      <c r="I112" s="67">
        <f t="shared" si="4"/>
        <v>0</v>
      </c>
      <c r="J112" s="67">
        <f t="shared" si="5"/>
        <v>1</v>
      </c>
      <c r="K112" s="67">
        <f t="shared" si="6"/>
        <v>0</v>
      </c>
      <c r="L112" s="67">
        <f t="shared" si="7"/>
        <v>1</v>
      </c>
    </row>
    <row r="113" spans="1:12" x14ac:dyDescent="0.35">
      <c r="A113" t="s">
        <v>234</v>
      </c>
      <c r="B113" t="s">
        <v>1824</v>
      </c>
      <c r="C113" s="67" t="s">
        <v>14</v>
      </c>
      <c r="D113" s="67" t="s">
        <v>2784</v>
      </c>
      <c r="E113" t="s">
        <v>1825</v>
      </c>
      <c r="F113" s="67" t="s">
        <v>2785</v>
      </c>
      <c r="G113" t="s">
        <v>1826</v>
      </c>
      <c r="H113" t="s">
        <v>1827</v>
      </c>
      <c r="I113" s="67">
        <f t="shared" si="4"/>
        <v>0</v>
      </c>
      <c r="J113" s="67">
        <f t="shared" si="5"/>
        <v>0</v>
      </c>
      <c r="K113" s="67">
        <f t="shared" si="6"/>
        <v>0</v>
      </c>
      <c r="L113" s="67">
        <f t="shared" si="7"/>
        <v>0</v>
      </c>
    </row>
    <row r="114" spans="1:12" x14ac:dyDescent="0.35">
      <c r="A114" t="s">
        <v>234</v>
      </c>
      <c r="B114" t="s">
        <v>1828</v>
      </c>
      <c r="C114" s="67" t="s">
        <v>14</v>
      </c>
      <c r="D114" s="67" t="s">
        <v>2784</v>
      </c>
      <c r="E114" t="s">
        <v>1829</v>
      </c>
      <c r="F114" s="67" t="s">
        <v>2785</v>
      </c>
      <c r="G114" t="s">
        <v>1830</v>
      </c>
      <c r="H114" t="s">
        <v>36</v>
      </c>
      <c r="I114" s="67">
        <f t="shared" si="4"/>
        <v>0</v>
      </c>
      <c r="J114" s="67">
        <f t="shared" si="5"/>
        <v>0</v>
      </c>
      <c r="K114" s="67">
        <f t="shared" si="6"/>
        <v>1</v>
      </c>
      <c r="L114" s="67">
        <f t="shared" si="7"/>
        <v>1</v>
      </c>
    </row>
    <row r="115" spans="1:12" x14ac:dyDescent="0.35">
      <c r="A115" t="s">
        <v>234</v>
      </c>
      <c r="B115" t="s">
        <v>1831</v>
      </c>
      <c r="C115" s="67" t="s">
        <v>14</v>
      </c>
      <c r="D115" s="67" t="s">
        <v>2784</v>
      </c>
      <c r="E115" t="s">
        <v>1832</v>
      </c>
      <c r="F115" s="67" t="s">
        <v>2785</v>
      </c>
      <c r="G115" t="s">
        <v>1833</v>
      </c>
      <c r="H115" t="s">
        <v>71</v>
      </c>
      <c r="I115" s="67">
        <f t="shared" si="4"/>
        <v>0</v>
      </c>
      <c r="J115" s="67">
        <f t="shared" si="5"/>
        <v>1</v>
      </c>
      <c r="K115" s="67">
        <f t="shared" si="6"/>
        <v>0</v>
      </c>
      <c r="L115" s="67">
        <f t="shared" si="7"/>
        <v>1</v>
      </c>
    </row>
    <row r="116" spans="1:12" x14ac:dyDescent="0.35">
      <c r="A116" t="s">
        <v>234</v>
      </c>
      <c r="B116" t="s">
        <v>1831</v>
      </c>
      <c r="C116" s="67" t="s">
        <v>14</v>
      </c>
      <c r="D116" s="67" t="s">
        <v>2784</v>
      </c>
      <c r="E116" t="s">
        <v>1834</v>
      </c>
      <c r="F116" s="67" t="s">
        <v>2785</v>
      </c>
      <c r="G116" t="s">
        <v>1835</v>
      </c>
      <c r="H116" t="s">
        <v>71</v>
      </c>
      <c r="I116" s="67">
        <f t="shared" si="4"/>
        <v>0</v>
      </c>
      <c r="J116" s="67">
        <f t="shared" si="5"/>
        <v>1</v>
      </c>
      <c r="K116" s="67">
        <f t="shared" si="6"/>
        <v>0</v>
      </c>
      <c r="L116" s="67">
        <f t="shared" si="7"/>
        <v>1</v>
      </c>
    </row>
    <row r="117" spans="1:12" x14ac:dyDescent="0.35">
      <c r="A117" t="s">
        <v>234</v>
      </c>
      <c r="B117" t="s">
        <v>1836</v>
      </c>
      <c r="C117" s="67" t="s">
        <v>14</v>
      </c>
      <c r="D117" s="67" t="s">
        <v>2784</v>
      </c>
      <c r="E117" t="s">
        <v>1837</v>
      </c>
      <c r="F117" s="67" t="s">
        <v>2785</v>
      </c>
      <c r="G117" t="s">
        <v>1838</v>
      </c>
      <c r="H117" t="s">
        <v>71</v>
      </c>
      <c r="I117" s="67">
        <f t="shared" si="4"/>
        <v>0</v>
      </c>
      <c r="J117" s="67">
        <f t="shared" si="5"/>
        <v>1</v>
      </c>
      <c r="K117" s="67">
        <f t="shared" si="6"/>
        <v>0</v>
      </c>
      <c r="L117" s="67">
        <f t="shared" si="7"/>
        <v>1</v>
      </c>
    </row>
    <row r="118" spans="1:12" x14ac:dyDescent="0.35">
      <c r="A118" t="s">
        <v>234</v>
      </c>
      <c r="B118" t="s">
        <v>1839</v>
      </c>
      <c r="C118" s="67" t="s">
        <v>14</v>
      </c>
      <c r="D118" s="67" t="s">
        <v>2784</v>
      </c>
      <c r="E118" t="s">
        <v>1840</v>
      </c>
      <c r="F118" s="67" t="s">
        <v>2785</v>
      </c>
      <c r="G118" t="s">
        <v>1841</v>
      </c>
      <c r="H118" t="s">
        <v>71</v>
      </c>
      <c r="I118" s="67">
        <f t="shared" si="4"/>
        <v>0</v>
      </c>
      <c r="J118" s="67">
        <f t="shared" si="5"/>
        <v>1</v>
      </c>
      <c r="K118" s="67">
        <f t="shared" si="6"/>
        <v>0</v>
      </c>
      <c r="L118" s="67">
        <f t="shared" si="7"/>
        <v>1</v>
      </c>
    </row>
    <row r="119" spans="1:12" x14ac:dyDescent="0.35">
      <c r="A119" t="s">
        <v>234</v>
      </c>
      <c r="B119" t="s">
        <v>1842</v>
      </c>
      <c r="C119" s="67" t="s">
        <v>14</v>
      </c>
      <c r="D119" s="67" t="s">
        <v>2784</v>
      </c>
      <c r="E119" t="s">
        <v>1843</v>
      </c>
      <c r="F119" s="67" t="s">
        <v>2785</v>
      </c>
      <c r="G119" t="s">
        <v>1844</v>
      </c>
      <c r="H119" t="s">
        <v>40</v>
      </c>
      <c r="I119" s="67">
        <f t="shared" si="4"/>
        <v>1</v>
      </c>
      <c r="J119" s="67">
        <f t="shared" si="5"/>
        <v>1</v>
      </c>
      <c r="K119" s="67">
        <f t="shared" si="6"/>
        <v>0</v>
      </c>
      <c r="L119" s="67">
        <f t="shared" si="7"/>
        <v>0</v>
      </c>
    </row>
    <row r="120" spans="1:12" x14ac:dyDescent="0.35">
      <c r="A120" t="s">
        <v>234</v>
      </c>
      <c r="B120" t="s">
        <v>1845</v>
      </c>
      <c r="C120" s="67" t="s">
        <v>14</v>
      </c>
      <c r="D120" s="67" t="s">
        <v>2784</v>
      </c>
      <c r="E120" t="s">
        <v>1846</v>
      </c>
      <c r="F120" s="67" t="s">
        <v>2785</v>
      </c>
      <c r="G120" t="s">
        <v>1847</v>
      </c>
      <c r="H120" t="s">
        <v>71</v>
      </c>
      <c r="I120" s="67">
        <f t="shared" si="4"/>
        <v>0</v>
      </c>
      <c r="J120" s="67">
        <f t="shared" si="5"/>
        <v>1</v>
      </c>
      <c r="K120" s="67">
        <f t="shared" si="6"/>
        <v>0</v>
      </c>
      <c r="L120" s="67">
        <f t="shared" si="7"/>
        <v>1</v>
      </c>
    </row>
    <row r="121" spans="1:12" x14ac:dyDescent="0.35">
      <c r="A121" t="s">
        <v>2871</v>
      </c>
      <c r="B121" t="s">
        <v>1848</v>
      </c>
      <c r="C121" s="67" t="s">
        <v>13</v>
      </c>
      <c r="D121" s="67" t="s">
        <v>2784</v>
      </c>
      <c r="E121" t="s">
        <v>1849</v>
      </c>
      <c r="F121" s="67" t="s">
        <v>2785</v>
      </c>
      <c r="G121" t="s">
        <v>1850</v>
      </c>
      <c r="H121" t="s">
        <v>36</v>
      </c>
      <c r="I121" s="67">
        <f t="shared" si="4"/>
        <v>0</v>
      </c>
      <c r="J121" s="67">
        <f t="shared" si="5"/>
        <v>0</v>
      </c>
      <c r="K121" s="67">
        <f t="shared" si="6"/>
        <v>1</v>
      </c>
      <c r="L121" s="67">
        <f t="shared" si="7"/>
        <v>1</v>
      </c>
    </row>
    <row r="122" spans="1:12" x14ac:dyDescent="0.35">
      <c r="A122" t="s">
        <v>2871</v>
      </c>
      <c r="B122" t="s">
        <v>1851</v>
      </c>
      <c r="C122" s="67" t="s">
        <v>13</v>
      </c>
      <c r="D122" s="67" t="s">
        <v>2784</v>
      </c>
      <c r="E122" t="s">
        <v>1852</v>
      </c>
      <c r="F122" s="67" t="s">
        <v>2785</v>
      </c>
      <c r="G122" t="s">
        <v>1853</v>
      </c>
      <c r="H122" t="s">
        <v>71</v>
      </c>
      <c r="I122" s="67">
        <f t="shared" si="4"/>
        <v>0</v>
      </c>
      <c r="J122" s="67">
        <f t="shared" si="5"/>
        <v>1</v>
      </c>
      <c r="K122" s="67">
        <f t="shared" si="6"/>
        <v>0</v>
      </c>
      <c r="L122" s="67">
        <f t="shared" si="7"/>
        <v>1</v>
      </c>
    </row>
    <row r="123" spans="1:12" x14ac:dyDescent="0.35">
      <c r="A123" t="s">
        <v>2871</v>
      </c>
      <c r="B123" t="s">
        <v>1854</v>
      </c>
      <c r="C123" s="67" t="s">
        <v>13</v>
      </c>
      <c r="D123" s="67" t="s">
        <v>2784</v>
      </c>
      <c r="E123" t="s">
        <v>1855</v>
      </c>
      <c r="F123" s="67" t="s">
        <v>2785</v>
      </c>
      <c r="G123" t="s">
        <v>1856</v>
      </c>
      <c r="H123" t="s">
        <v>71</v>
      </c>
      <c r="I123" s="67">
        <f t="shared" si="4"/>
        <v>0</v>
      </c>
      <c r="J123" s="67">
        <f t="shared" si="5"/>
        <v>1</v>
      </c>
      <c r="K123" s="67">
        <f t="shared" si="6"/>
        <v>0</v>
      </c>
      <c r="L123" s="67">
        <f t="shared" si="7"/>
        <v>1</v>
      </c>
    </row>
    <row r="124" spans="1:12" x14ac:dyDescent="0.35">
      <c r="A124" t="s">
        <v>2871</v>
      </c>
      <c r="B124" t="s">
        <v>1857</v>
      </c>
      <c r="C124" s="67" t="s">
        <v>13</v>
      </c>
      <c r="D124" s="67" t="s">
        <v>2784</v>
      </c>
      <c r="E124" t="s">
        <v>1858</v>
      </c>
      <c r="F124" s="67" t="s">
        <v>2785</v>
      </c>
      <c r="G124" t="s">
        <v>1859</v>
      </c>
      <c r="H124" t="s">
        <v>36</v>
      </c>
      <c r="I124" s="67">
        <f t="shared" si="4"/>
        <v>0</v>
      </c>
      <c r="J124" s="67">
        <f t="shared" si="5"/>
        <v>0</v>
      </c>
      <c r="K124" s="67">
        <f t="shared" si="6"/>
        <v>1</v>
      </c>
      <c r="L124" s="67">
        <f t="shared" si="7"/>
        <v>1</v>
      </c>
    </row>
    <row r="125" spans="1:12" x14ac:dyDescent="0.35">
      <c r="A125" t="s">
        <v>2871</v>
      </c>
      <c r="B125" t="s">
        <v>1860</v>
      </c>
      <c r="C125" s="67" t="s">
        <v>13</v>
      </c>
      <c r="D125" s="67" t="s">
        <v>2784</v>
      </c>
      <c r="E125" t="s">
        <v>1861</v>
      </c>
      <c r="F125" s="67" t="s">
        <v>2785</v>
      </c>
      <c r="G125" t="s">
        <v>1862</v>
      </c>
      <c r="H125" t="s">
        <v>71</v>
      </c>
      <c r="I125" s="67">
        <f t="shared" si="4"/>
        <v>0</v>
      </c>
      <c r="J125" s="67">
        <f t="shared" si="5"/>
        <v>1</v>
      </c>
      <c r="K125" s="67">
        <f t="shared" si="6"/>
        <v>0</v>
      </c>
      <c r="L125" s="67">
        <f t="shared" si="7"/>
        <v>1</v>
      </c>
    </row>
    <row r="126" spans="1:12" x14ac:dyDescent="0.35">
      <c r="A126" t="s">
        <v>2871</v>
      </c>
      <c r="B126" t="s">
        <v>1863</v>
      </c>
      <c r="C126" s="67" t="s">
        <v>13</v>
      </c>
      <c r="D126" s="67" t="s">
        <v>2784</v>
      </c>
      <c r="E126" t="s">
        <v>1864</v>
      </c>
      <c r="F126" s="67" t="s">
        <v>2785</v>
      </c>
      <c r="G126" t="s">
        <v>1865</v>
      </c>
      <c r="H126" t="s">
        <v>71</v>
      </c>
      <c r="I126" s="67">
        <f t="shared" si="4"/>
        <v>0</v>
      </c>
      <c r="J126" s="67">
        <f t="shared" si="5"/>
        <v>1</v>
      </c>
      <c r="K126" s="67">
        <f t="shared" si="6"/>
        <v>0</v>
      </c>
      <c r="L126" s="67">
        <f t="shared" si="7"/>
        <v>1</v>
      </c>
    </row>
    <row r="127" spans="1:12" x14ac:dyDescent="0.35">
      <c r="A127" t="s">
        <v>2871</v>
      </c>
      <c r="B127" t="s">
        <v>1866</v>
      </c>
      <c r="C127" s="67" t="s">
        <v>13</v>
      </c>
      <c r="D127" s="67" t="s">
        <v>2784</v>
      </c>
      <c r="E127" t="s">
        <v>1867</v>
      </c>
      <c r="F127" s="67" t="s">
        <v>2785</v>
      </c>
      <c r="G127" t="s">
        <v>1868</v>
      </c>
      <c r="H127" t="s">
        <v>71</v>
      </c>
      <c r="I127" s="67">
        <f t="shared" si="4"/>
        <v>0</v>
      </c>
      <c r="J127" s="67">
        <f t="shared" si="5"/>
        <v>1</v>
      </c>
      <c r="K127" s="67">
        <f t="shared" si="6"/>
        <v>0</v>
      </c>
      <c r="L127" s="67">
        <f t="shared" si="7"/>
        <v>1</v>
      </c>
    </row>
    <row r="128" spans="1:12" x14ac:dyDescent="0.35">
      <c r="A128" t="s">
        <v>2871</v>
      </c>
      <c r="B128" t="s">
        <v>1869</v>
      </c>
      <c r="C128" s="67" t="s">
        <v>13</v>
      </c>
      <c r="D128" s="67" t="s">
        <v>2784</v>
      </c>
      <c r="E128" t="s">
        <v>1870</v>
      </c>
      <c r="F128" s="67" t="s">
        <v>2785</v>
      </c>
      <c r="G128" t="s">
        <v>1871</v>
      </c>
      <c r="H128" t="s">
        <v>71</v>
      </c>
      <c r="I128" s="67">
        <f t="shared" si="4"/>
        <v>0</v>
      </c>
      <c r="J128" s="67">
        <f t="shared" si="5"/>
        <v>1</v>
      </c>
      <c r="K128" s="67">
        <f t="shared" si="6"/>
        <v>0</v>
      </c>
      <c r="L128" s="67">
        <f t="shared" si="7"/>
        <v>1</v>
      </c>
    </row>
    <row r="129" spans="1:12" x14ac:dyDescent="0.35">
      <c r="A129" t="s">
        <v>2871</v>
      </c>
      <c r="B129" t="s">
        <v>1872</v>
      </c>
      <c r="C129" s="67" t="s">
        <v>13</v>
      </c>
      <c r="D129" s="67" t="s">
        <v>2784</v>
      </c>
      <c r="E129" t="s">
        <v>1873</v>
      </c>
      <c r="F129" s="67" t="s">
        <v>2785</v>
      </c>
      <c r="G129" t="s">
        <v>1874</v>
      </c>
      <c r="H129" t="s">
        <v>71</v>
      </c>
      <c r="I129" s="67">
        <f t="shared" si="4"/>
        <v>0</v>
      </c>
      <c r="J129" s="67">
        <f t="shared" si="5"/>
        <v>1</v>
      </c>
      <c r="K129" s="67">
        <f t="shared" si="6"/>
        <v>0</v>
      </c>
      <c r="L129" s="67">
        <f t="shared" si="7"/>
        <v>1</v>
      </c>
    </row>
    <row r="130" spans="1:12" x14ac:dyDescent="0.35">
      <c r="A130" t="s">
        <v>2871</v>
      </c>
      <c r="B130" t="s">
        <v>1875</v>
      </c>
      <c r="C130" s="67" t="s">
        <v>13</v>
      </c>
      <c r="D130" s="67" t="s">
        <v>2784</v>
      </c>
      <c r="E130" t="s">
        <v>1876</v>
      </c>
      <c r="F130" s="67" t="s">
        <v>2785</v>
      </c>
      <c r="G130" t="s">
        <v>1877</v>
      </c>
      <c r="H130" t="s">
        <v>71</v>
      </c>
      <c r="I130" s="67">
        <f t="shared" si="4"/>
        <v>0</v>
      </c>
      <c r="J130" s="67">
        <f t="shared" si="5"/>
        <v>1</v>
      </c>
      <c r="K130" s="67">
        <f t="shared" si="6"/>
        <v>0</v>
      </c>
      <c r="L130" s="67">
        <f t="shared" si="7"/>
        <v>1</v>
      </c>
    </row>
    <row r="131" spans="1:12" x14ac:dyDescent="0.35">
      <c r="A131" t="s">
        <v>2871</v>
      </c>
      <c r="B131" t="s">
        <v>1878</v>
      </c>
      <c r="C131" s="67" t="s">
        <v>16</v>
      </c>
      <c r="D131" s="67" t="s">
        <v>2784</v>
      </c>
      <c r="E131" t="s">
        <v>1879</v>
      </c>
      <c r="F131" s="67" t="s">
        <v>2785</v>
      </c>
      <c r="G131" t="s">
        <v>1880</v>
      </c>
      <c r="H131" t="s">
        <v>71</v>
      </c>
      <c r="I131" s="67">
        <f t="shared" ref="I131:I194" si="8">IF(H131="BHC", 1, 0)</f>
        <v>0</v>
      </c>
      <c r="J131" s="67">
        <f t="shared" ref="J131:J194" si="9">IF(OR(H131="BHC", H131="WS", H131="SR"), 1,0)</f>
        <v>1</v>
      </c>
      <c r="K131" s="67">
        <f t="shared" ref="K131:K194" si="10">IF(OR(H131="RSD", H131="RFS", H131="CRS",H131="MRBD"), 1,0)</f>
        <v>0</v>
      </c>
      <c r="L131" s="67">
        <f t="shared" ref="L131:L194" si="11">IF(OR(H131="RSD", H131="RFS", H131="CRS",H131="MRBD",H131="WS",H131="SR"), 1,0)</f>
        <v>1</v>
      </c>
    </row>
    <row r="132" spans="1:12" x14ac:dyDescent="0.35">
      <c r="A132" t="s">
        <v>2871</v>
      </c>
      <c r="B132" t="s">
        <v>1881</v>
      </c>
      <c r="C132" s="67" t="s">
        <v>16</v>
      </c>
      <c r="D132" s="67" t="s">
        <v>2784</v>
      </c>
      <c r="E132" t="s">
        <v>1882</v>
      </c>
      <c r="F132" s="67" t="s">
        <v>2785</v>
      </c>
      <c r="G132" t="s">
        <v>1883</v>
      </c>
      <c r="H132" t="s">
        <v>36</v>
      </c>
      <c r="I132" s="67">
        <f t="shared" si="8"/>
        <v>0</v>
      </c>
      <c r="J132" s="67">
        <f t="shared" si="9"/>
        <v>0</v>
      </c>
      <c r="K132" s="67">
        <f t="shared" si="10"/>
        <v>1</v>
      </c>
      <c r="L132" s="67">
        <f t="shared" si="11"/>
        <v>1</v>
      </c>
    </row>
    <row r="133" spans="1:12" x14ac:dyDescent="0.35">
      <c r="A133" t="s">
        <v>2871</v>
      </c>
      <c r="B133" t="s">
        <v>1884</v>
      </c>
      <c r="C133" s="67" t="s">
        <v>16</v>
      </c>
      <c r="D133" s="67" t="s">
        <v>2784</v>
      </c>
      <c r="E133" t="s">
        <v>1885</v>
      </c>
      <c r="F133" s="67" t="s">
        <v>2785</v>
      </c>
      <c r="G133" t="s">
        <v>1886</v>
      </c>
      <c r="H133" t="s">
        <v>36</v>
      </c>
      <c r="I133" s="67">
        <f t="shared" si="8"/>
        <v>0</v>
      </c>
      <c r="J133" s="67">
        <f t="shared" si="9"/>
        <v>0</v>
      </c>
      <c r="K133" s="67">
        <f t="shared" si="10"/>
        <v>1</v>
      </c>
      <c r="L133" s="67">
        <f t="shared" si="11"/>
        <v>1</v>
      </c>
    </row>
    <row r="134" spans="1:12" x14ac:dyDescent="0.35">
      <c r="A134" t="s">
        <v>2871</v>
      </c>
      <c r="B134" t="s">
        <v>1887</v>
      </c>
      <c r="C134" s="67" t="s">
        <v>16</v>
      </c>
      <c r="D134" s="67" t="s">
        <v>2784</v>
      </c>
      <c r="E134" t="s">
        <v>1888</v>
      </c>
      <c r="F134" s="67" t="s">
        <v>2785</v>
      </c>
      <c r="G134" t="s">
        <v>1889</v>
      </c>
      <c r="H134" t="s">
        <v>71</v>
      </c>
      <c r="I134" s="67">
        <f t="shared" si="8"/>
        <v>0</v>
      </c>
      <c r="J134" s="67">
        <f t="shared" si="9"/>
        <v>1</v>
      </c>
      <c r="K134" s="67">
        <f t="shared" si="10"/>
        <v>0</v>
      </c>
      <c r="L134" s="67">
        <f t="shared" si="11"/>
        <v>1</v>
      </c>
    </row>
    <row r="135" spans="1:12" x14ac:dyDescent="0.35">
      <c r="A135" t="s">
        <v>2871</v>
      </c>
      <c r="B135" t="s">
        <v>1890</v>
      </c>
      <c r="C135" s="67" t="s">
        <v>16</v>
      </c>
      <c r="D135" s="67" t="s">
        <v>2784</v>
      </c>
      <c r="E135" t="s">
        <v>1891</v>
      </c>
      <c r="F135" s="67" t="s">
        <v>2785</v>
      </c>
      <c r="G135" t="s">
        <v>1892</v>
      </c>
      <c r="H135" t="s">
        <v>71</v>
      </c>
      <c r="I135" s="67">
        <f t="shared" si="8"/>
        <v>0</v>
      </c>
      <c r="J135" s="67">
        <f t="shared" si="9"/>
        <v>1</v>
      </c>
      <c r="K135" s="67">
        <f t="shared" si="10"/>
        <v>0</v>
      </c>
      <c r="L135" s="67">
        <f t="shared" si="11"/>
        <v>1</v>
      </c>
    </row>
    <row r="136" spans="1:12" x14ac:dyDescent="0.35">
      <c r="A136" t="s">
        <v>2871</v>
      </c>
      <c r="B136" t="s">
        <v>1893</v>
      </c>
      <c r="C136" s="67" t="s">
        <v>16</v>
      </c>
      <c r="D136" s="67" t="s">
        <v>2784</v>
      </c>
      <c r="E136" t="s">
        <v>1894</v>
      </c>
      <c r="F136" s="67" t="s">
        <v>2785</v>
      </c>
      <c r="G136" t="s">
        <v>1895</v>
      </c>
      <c r="H136" t="s">
        <v>36</v>
      </c>
      <c r="I136" s="67">
        <f t="shared" si="8"/>
        <v>0</v>
      </c>
      <c r="J136" s="67">
        <f t="shared" si="9"/>
        <v>0</v>
      </c>
      <c r="K136" s="67">
        <f t="shared" si="10"/>
        <v>1</v>
      </c>
      <c r="L136" s="67">
        <f t="shared" si="11"/>
        <v>1</v>
      </c>
    </row>
    <row r="137" spans="1:12" x14ac:dyDescent="0.35">
      <c r="A137" t="s">
        <v>2871</v>
      </c>
      <c r="B137" t="s">
        <v>1896</v>
      </c>
      <c r="C137" s="67" t="s">
        <v>16</v>
      </c>
      <c r="D137" s="67" t="s">
        <v>2784</v>
      </c>
      <c r="E137" t="s">
        <v>1897</v>
      </c>
      <c r="F137" s="67" t="s">
        <v>2785</v>
      </c>
      <c r="G137" t="s">
        <v>1898</v>
      </c>
      <c r="H137" t="s">
        <v>71</v>
      </c>
      <c r="I137" s="67">
        <f t="shared" si="8"/>
        <v>0</v>
      </c>
      <c r="J137" s="67">
        <f t="shared" si="9"/>
        <v>1</v>
      </c>
      <c r="K137" s="67">
        <f t="shared" si="10"/>
        <v>0</v>
      </c>
      <c r="L137" s="67">
        <f t="shared" si="11"/>
        <v>1</v>
      </c>
    </row>
    <row r="138" spans="1:12" x14ac:dyDescent="0.35">
      <c r="A138" t="s">
        <v>2871</v>
      </c>
      <c r="B138" t="s">
        <v>1899</v>
      </c>
      <c r="C138" s="67" t="s">
        <v>16</v>
      </c>
      <c r="D138" s="67" t="s">
        <v>2784</v>
      </c>
      <c r="E138" t="s">
        <v>1900</v>
      </c>
      <c r="F138" s="67" t="s">
        <v>2785</v>
      </c>
      <c r="G138" t="s">
        <v>1901</v>
      </c>
      <c r="H138" t="s">
        <v>71</v>
      </c>
      <c r="I138" s="67">
        <f t="shared" si="8"/>
        <v>0</v>
      </c>
      <c r="J138" s="67">
        <f t="shared" si="9"/>
        <v>1</v>
      </c>
      <c r="K138" s="67">
        <f t="shared" si="10"/>
        <v>0</v>
      </c>
      <c r="L138" s="67">
        <f t="shared" si="11"/>
        <v>1</v>
      </c>
    </row>
    <row r="139" spans="1:12" x14ac:dyDescent="0.35">
      <c r="A139" t="s">
        <v>2871</v>
      </c>
      <c r="B139" t="s">
        <v>1902</v>
      </c>
      <c r="C139" s="67" t="s">
        <v>16</v>
      </c>
      <c r="D139" s="67" t="s">
        <v>2784</v>
      </c>
      <c r="E139" t="s">
        <v>1903</v>
      </c>
      <c r="F139" s="67" t="s">
        <v>2785</v>
      </c>
      <c r="G139" t="s">
        <v>1904</v>
      </c>
      <c r="H139" t="s">
        <v>71</v>
      </c>
      <c r="I139" s="67">
        <f t="shared" si="8"/>
        <v>0</v>
      </c>
      <c r="J139" s="67">
        <f t="shared" si="9"/>
        <v>1</v>
      </c>
      <c r="K139" s="67">
        <f t="shared" si="10"/>
        <v>0</v>
      </c>
      <c r="L139" s="67">
        <f t="shared" si="11"/>
        <v>1</v>
      </c>
    </row>
    <row r="140" spans="1:12" x14ac:dyDescent="0.35">
      <c r="A140" t="s">
        <v>2871</v>
      </c>
      <c r="B140" t="s">
        <v>1905</v>
      </c>
      <c r="C140" s="67" t="s">
        <v>16</v>
      </c>
      <c r="D140" s="67" t="s">
        <v>2784</v>
      </c>
      <c r="E140" t="s">
        <v>1906</v>
      </c>
      <c r="F140" s="67" t="s">
        <v>2785</v>
      </c>
      <c r="G140" t="s">
        <v>1907</v>
      </c>
      <c r="H140" t="s">
        <v>71</v>
      </c>
      <c r="I140" s="67">
        <f t="shared" si="8"/>
        <v>0</v>
      </c>
      <c r="J140" s="67">
        <f t="shared" si="9"/>
        <v>1</v>
      </c>
      <c r="K140" s="67">
        <f t="shared" si="10"/>
        <v>0</v>
      </c>
      <c r="L140" s="67">
        <f t="shared" si="11"/>
        <v>1</v>
      </c>
    </row>
    <row r="141" spans="1:12" x14ac:dyDescent="0.35">
      <c r="A141" t="s">
        <v>2871</v>
      </c>
      <c r="B141" t="s">
        <v>1908</v>
      </c>
      <c r="C141" s="67" t="s">
        <v>12</v>
      </c>
      <c r="D141" s="67" t="s">
        <v>2784</v>
      </c>
      <c r="E141" t="s">
        <v>1909</v>
      </c>
      <c r="F141" s="67" t="s">
        <v>2785</v>
      </c>
      <c r="G141" t="s">
        <v>1910</v>
      </c>
      <c r="H141" t="s">
        <v>71</v>
      </c>
      <c r="I141" s="67">
        <f t="shared" si="8"/>
        <v>0</v>
      </c>
      <c r="J141" s="67">
        <f t="shared" si="9"/>
        <v>1</v>
      </c>
      <c r="K141" s="67">
        <f t="shared" si="10"/>
        <v>0</v>
      </c>
      <c r="L141" s="67">
        <f t="shared" si="11"/>
        <v>1</v>
      </c>
    </row>
    <row r="142" spans="1:12" x14ac:dyDescent="0.35">
      <c r="A142" t="s">
        <v>2871</v>
      </c>
      <c r="B142" t="s">
        <v>1911</v>
      </c>
      <c r="C142" s="67" t="s">
        <v>12</v>
      </c>
      <c r="D142" s="67" t="s">
        <v>2784</v>
      </c>
      <c r="E142" t="s">
        <v>1912</v>
      </c>
      <c r="F142" s="67" t="s">
        <v>2785</v>
      </c>
      <c r="G142" t="s">
        <v>1913</v>
      </c>
      <c r="H142" t="s">
        <v>36</v>
      </c>
      <c r="I142" s="67">
        <f t="shared" si="8"/>
        <v>0</v>
      </c>
      <c r="J142" s="67">
        <f t="shared" si="9"/>
        <v>0</v>
      </c>
      <c r="K142" s="67">
        <f t="shared" si="10"/>
        <v>1</v>
      </c>
      <c r="L142" s="67">
        <f t="shared" si="11"/>
        <v>1</v>
      </c>
    </row>
    <row r="143" spans="1:12" x14ac:dyDescent="0.35">
      <c r="A143" t="s">
        <v>2871</v>
      </c>
      <c r="B143" t="s">
        <v>1914</v>
      </c>
      <c r="C143" s="67" t="s">
        <v>12</v>
      </c>
      <c r="D143" s="67" t="s">
        <v>2784</v>
      </c>
      <c r="E143" t="s">
        <v>1915</v>
      </c>
      <c r="F143" s="67" t="s">
        <v>2785</v>
      </c>
      <c r="G143" t="s">
        <v>1916</v>
      </c>
      <c r="H143" t="s">
        <v>36</v>
      </c>
      <c r="I143" s="67">
        <f t="shared" si="8"/>
        <v>0</v>
      </c>
      <c r="J143" s="67">
        <f t="shared" si="9"/>
        <v>0</v>
      </c>
      <c r="K143" s="67">
        <f t="shared" si="10"/>
        <v>1</v>
      </c>
      <c r="L143" s="67">
        <f t="shared" si="11"/>
        <v>1</v>
      </c>
    </row>
    <row r="144" spans="1:12" x14ac:dyDescent="0.35">
      <c r="A144" t="s">
        <v>2871</v>
      </c>
      <c r="B144" t="s">
        <v>1917</v>
      </c>
      <c r="C144" s="67" t="s">
        <v>12</v>
      </c>
      <c r="D144" s="67" t="s">
        <v>2784</v>
      </c>
      <c r="E144" t="s">
        <v>1918</v>
      </c>
      <c r="F144" s="67" t="s">
        <v>2785</v>
      </c>
      <c r="G144" t="s">
        <v>1919</v>
      </c>
      <c r="H144" t="s">
        <v>36</v>
      </c>
      <c r="I144" s="67">
        <f t="shared" si="8"/>
        <v>0</v>
      </c>
      <c r="J144" s="67">
        <f t="shared" si="9"/>
        <v>0</v>
      </c>
      <c r="K144" s="67">
        <f t="shared" si="10"/>
        <v>1</v>
      </c>
      <c r="L144" s="67">
        <f t="shared" si="11"/>
        <v>1</v>
      </c>
    </row>
    <row r="145" spans="1:12" x14ac:dyDescent="0.35">
      <c r="A145" t="s">
        <v>2871</v>
      </c>
      <c r="B145" t="s">
        <v>1920</v>
      </c>
      <c r="C145" s="67" t="s">
        <v>12</v>
      </c>
      <c r="D145" s="67" t="s">
        <v>2784</v>
      </c>
      <c r="E145" t="s">
        <v>1921</v>
      </c>
      <c r="F145" s="67" t="s">
        <v>2785</v>
      </c>
      <c r="G145" t="s">
        <v>1922</v>
      </c>
      <c r="H145" t="s">
        <v>71</v>
      </c>
      <c r="I145" s="67">
        <f t="shared" si="8"/>
        <v>0</v>
      </c>
      <c r="J145" s="67">
        <f t="shared" si="9"/>
        <v>1</v>
      </c>
      <c r="K145" s="67">
        <f t="shared" si="10"/>
        <v>0</v>
      </c>
      <c r="L145" s="67">
        <f t="shared" si="11"/>
        <v>1</v>
      </c>
    </row>
    <row r="146" spans="1:12" x14ac:dyDescent="0.35">
      <c r="A146" t="s">
        <v>2871</v>
      </c>
      <c r="B146" t="s">
        <v>1923</v>
      </c>
      <c r="C146" s="67" t="s">
        <v>12</v>
      </c>
      <c r="D146" s="67" t="s">
        <v>2784</v>
      </c>
      <c r="E146" t="s">
        <v>1924</v>
      </c>
      <c r="F146" s="67" t="s">
        <v>2785</v>
      </c>
      <c r="G146" t="s">
        <v>1925</v>
      </c>
      <c r="H146" t="s">
        <v>71</v>
      </c>
      <c r="I146" s="67">
        <f t="shared" si="8"/>
        <v>0</v>
      </c>
      <c r="J146" s="67">
        <f t="shared" si="9"/>
        <v>1</v>
      </c>
      <c r="K146" s="67">
        <f t="shared" si="10"/>
        <v>0</v>
      </c>
      <c r="L146" s="67">
        <f t="shared" si="11"/>
        <v>1</v>
      </c>
    </row>
    <row r="147" spans="1:12" x14ac:dyDescent="0.35">
      <c r="A147" t="s">
        <v>2871</v>
      </c>
      <c r="B147" t="s">
        <v>1926</v>
      </c>
      <c r="C147" s="67" t="s">
        <v>12</v>
      </c>
      <c r="D147" s="67" t="s">
        <v>2784</v>
      </c>
      <c r="E147" t="s">
        <v>1927</v>
      </c>
      <c r="F147" s="67" t="s">
        <v>2785</v>
      </c>
      <c r="G147" t="s">
        <v>1928</v>
      </c>
      <c r="H147" t="s">
        <v>36</v>
      </c>
      <c r="I147" s="67">
        <f t="shared" si="8"/>
        <v>0</v>
      </c>
      <c r="J147" s="67">
        <f t="shared" si="9"/>
        <v>0</v>
      </c>
      <c r="K147" s="67">
        <f t="shared" si="10"/>
        <v>1</v>
      </c>
      <c r="L147" s="67">
        <f t="shared" si="11"/>
        <v>1</v>
      </c>
    </row>
    <row r="148" spans="1:12" x14ac:dyDescent="0.35">
      <c r="A148" t="s">
        <v>2871</v>
      </c>
      <c r="B148" t="s">
        <v>1929</v>
      </c>
      <c r="C148" s="67" t="s">
        <v>12</v>
      </c>
      <c r="D148" s="67" t="s">
        <v>2784</v>
      </c>
      <c r="E148" t="s">
        <v>1930</v>
      </c>
      <c r="F148" s="67" t="s">
        <v>2785</v>
      </c>
      <c r="G148" t="s">
        <v>1931</v>
      </c>
      <c r="H148" t="s">
        <v>71</v>
      </c>
      <c r="I148" s="67">
        <f t="shared" si="8"/>
        <v>0</v>
      </c>
      <c r="J148" s="67">
        <f t="shared" si="9"/>
        <v>1</v>
      </c>
      <c r="K148" s="67">
        <f t="shared" si="10"/>
        <v>0</v>
      </c>
      <c r="L148" s="67">
        <f t="shared" si="11"/>
        <v>1</v>
      </c>
    </row>
    <row r="149" spans="1:12" x14ac:dyDescent="0.35">
      <c r="A149" t="s">
        <v>2871</v>
      </c>
      <c r="B149" t="s">
        <v>1932</v>
      </c>
      <c r="C149" s="67" t="s">
        <v>12</v>
      </c>
      <c r="D149" s="67" t="s">
        <v>2784</v>
      </c>
      <c r="E149" t="s">
        <v>1933</v>
      </c>
      <c r="F149" s="67" t="s">
        <v>2785</v>
      </c>
      <c r="G149" t="s">
        <v>1934</v>
      </c>
      <c r="H149" t="s">
        <v>71</v>
      </c>
      <c r="I149" s="67">
        <f t="shared" si="8"/>
        <v>0</v>
      </c>
      <c r="J149" s="67">
        <f t="shared" si="9"/>
        <v>1</v>
      </c>
      <c r="K149" s="67">
        <f t="shared" si="10"/>
        <v>0</v>
      </c>
      <c r="L149" s="67">
        <f t="shared" si="11"/>
        <v>1</v>
      </c>
    </row>
    <row r="150" spans="1:12" x14ac:dyDescent="0.35">
      <c r="A150" t="s">
        <v>2871</v>
      </c>
      <c r="B150" t="s">
        <v>1935</v>
      </c>
      <c r="C150" s="67" t="s">
        <v>12</v>
      </c>
      <c r="D150" s="67" t="s">
        <v>2784</v>
      </c>
      <c r="E150" t="s">
        <v>1936</v>
      </c>
      <c r="F150" s="67" t="s">
        <v>2785</v>
      </c>
      <c r="G150" t="s">
        <v>1937</v>
      </c>
      <c r="H150" t="s">
        <v>36</v>
      </c>
      <c r="I150" s="67">
        <f t="shared" si="8"/>
        <v>0</v>
      </c>
      <c r="J150" s="67">
        <f t="shared" si="9"/>
        <v>0</v>
      </c>
      <c r="K150" s="67">
        <f t="shared" si="10"/>
        <v>1</v>
      </c>
      <c r="L150" s="67">
        <f t="shared" si="11"/>
        <v>1</v>
      </c>
    </row>
    <row r="151" spans="1:12" x14ac:dyDescent="0.35">
      <c r="A151" t="s">
        <v>2871</v>
      </c>
      <c r="B151" t="s">
        <v>1938</v>
      </c>
      <c r="C151" s="67" t="s">
        <v>15</v>
      </c>
      <c r="D151" s="67" t="s">
        <v>2784</v>
      </c>
      <c r="E151" t="s">
        <v>1939</v>
      </c>
      <c r="F151" s="67" t="s">
        <v>2785</v>
      </c>
      <c r="G151" t="s">
        <v>1940</v>
      </c>
      <c r="H151" t="s">
        <v>71</v>
      </c>
      <c r="I151" s="67">
        <f t="shared" si="8"/>
        <v>0</v>
      </c>
      <c r="J151" s="67">
        <f t="shared" si="9"/>
        <v>1</v>
      </c>
      <c r="K151" s="67">
        <f t="shared" si="10"/>
        <v>0</v>
      </c>
      <c r="L151" s="67">
        <f t="shared" si="11"/>
        <v>1</v>
      </c>
    </row>
    <row r="152" spans="1:12" x14ac:dyDescent="0.35">
      <c r="A152" t="s">
        <v>2871</v>
      </c>
      <c r="B152" t="s">
        <v>1941</v>
      </c>
      <c r="C152" s="67" t="s">
        <v>15</v>
      </c>
      <c r="D152" s="67" t="s">
        <v>2784</v>
      </c>
      <c r="E152" t="s">
        <v>1942</v>
      </c>
      <c r="F152" s="67" t="s">
        <v>2785</v>
      </c>
      <c r="G152" t="s">
        <v>1943</v>
      </c>
      <c r="H152" t="s">
        <v>71</v>
      </c>
      <c r="I152" s="67">
        <f t="shared" si="8"/>
        <v>0</v>
      </c>
      <c r="J152" s="67">
        <f t="shared" si="9"/>
        <v>1</v>
      </c>
      <c r="K152" s="67">
        <f t="shared" si="10"/>
        <v>0</v>
      </c>
      <c r="L152" s="67">
        <f t="shared" si="11"/>
        <v>1</v>
      </c>
    </row>
    <row r="153" spans="1:12" x14ac:dyDescent="0.35">
      <c r="A153" t="s">
        <v>2871</v>
      </c>
      <c r="B153" t="s">
        <v>1944</v>
      </c>
      <c r="C153" s="67" t="s">
        <v>15</v>
      </c>
      <c r="D153" s="67" t="s">
        <v>2784</v>
      </c>
      <c r="E153" t="s">
        <v>1945</v>
      </c>
      <c r="F153" s="67" t="s">
        <v>2785</v>
      </c>
      <c r="G153" t="s">
        <v>1946</v>
      </c>
      <c r="H153" t="s">
        <v>40</v>
      </c>
      <c r="I153" s="67">
        <f t="shared" si="8"/>
        <v>1</v>
      </c>
      <c r="J153" s="67">
        <f t="shared" si="9"/>
        <v>1</v>
      </c>
      <c r="K153" s="67">
        <f t="shared" si="10"/>
        <v>0</v>
      </c>
      <c r="L153" s="67">
        <f t="shared" si="11"/>
        <v>0</v>
      </c>
    </row>
    <row r="154" spans="1:12" x14ac:dyDescent="0.35">
      <c r="A154" t="s">
        <v>2871</v>
      </c>
      <c r="B154" t="s">
        <v>1947</v>
      </c>
      <c r="C154" s="67" t="s">
        <v>15</v>
      </c>
      <c r="D154" s="67" t="s">
        <v>2784</v>
      </c>
      <c r="E154" t="s">
        <v>1948</v>
      </c>
      <c r="F154" s="67" t="s">
        <v>2785</v>
      </c>
      <c r="G154" t="s">
        <v>1949</v>
      </c>
      <c r="H154" t="s">
        <v>71</v>
      </c>
      <c r="I154" s="67">
        <f t="shared" si="8"/>
        <v>0</v>
      </c>
      <c r="J154" s="67">
        <f t="shared" si="9"/>
        <v>1</v>
      </c>
      <c r="K154" s="67">
        <f t="shared" si="10"/>
        <v>0</v>
      </c>
      <c r="L154" s="67">
        <f t="shared" si="11"/>
        <v>1</v>
      </c>
    </row>
    <row r="155" spans="1:12" x14ac:dyDescent="0.35">
      <c r="A155" t="s">
        <v>2871</v>
      </c>
      <c r="B155" t="s">
        <v>1950</v>
      </c>
      <c r="C155" s="67" t="s">
        <v>15</v>
      </c>
      <c r="D155" s="67" t="s">
        <v>2784</v>
      </c>
      <c r="E155" t="s">
        <v>1951</v>
      </c>
      <c r="F155" s="67" t="s">
        <v>2785</v>
      </c>
      <c r="G155" t="s">
        <v>1952</v>
      </c>
      <c r="H155" t="s">
        <v>36</v>
      </c>
      <c r="I155" s="67">
        <f t="shared" si="8"/>
        <v>0</v>
      </c>
      <c r="J155" s="67">
        <f t="shared" si="9"/>
        <v>0</v>
      </c>
      <c r="K155" s="67">
        <f t="shared" si="10"/>
        <v>1</v>
      </c>
      <c r="L155" s="67">
        <f t="shared" si="11"/>
        <v>1</v>
      </c>
    </row>
    <row r="156" spans="1:12" x14ac:dyDescent="0.35">
      <c r="A156" t="s">
        <v>2871</v>
      </c>
      <c r="B156" t="s">
        <v>1953</v>
      </c>
      <c r="C156" s="67" t="s">
        <v>15</v>
      </c>
      <c r="D156" s="67" t="s">
        <v>2784</v>
      </c>
      <c r="E156" t="s">
        <v>1954</v>
      </c>
      <c r="F156" s="67" t="s">
        <v>2785</v>
      </c>
      <c r="G156" t="s">
        <v>1955</v>
      </c>
      <c r="H156" t="s">
        <v>71</v>
      </c>
      <c r="I156" s="67">
        <f t="shared" si="8"/>
        <v>0</v>
      </c>
      <c r="J156" s="67">
        <f t="shared" si="9"/>
        <v>1</v>
      </c>
      <c r="K156" s="67">
        <f t="shared" si="10"/>
        <v>0</v>
      </c>
      <c r="L156" s="67">
        <f t="shared" si="11"/>
        <v>1</v>
      </c>
    </row>
    <row r="157" spans="1:12" x14ac:dyDescent="0.35">
      <c r="A157" t="s">
        <v>2871</v>
      </c>
      <c r="B157" t="s">
        <v>1956</v>
      </c>
      <c r="C157" s="67" t="s">
        <v>15</v>
      </c>
      <c r="D157" s="67" t="s">
        <v>2784</v>
      </c>
      <c r="E157" t="s">
        <v>1957</v>
      </c>
      <c r="F157" s="67" t="s">
        <v>2785</v>
      </c>
      <c r="G157" t="s">
        <v>1958</v>
      </c>
      <c r="H157" t="s">
        <v>36</v>
      </c>
      <c r="I157" s="67">
        <f t="shared" si="8"/>
        <v>0</v>
      </c>
      <c r="J157" s="67">
        <f t="shared" si="9"/>
        <v>0</v>
      </c>
      <c r="K157" s="67">
        <f t="shared" si="10"/>
        <v>1</v>
      </c>
      <c r="L157" s="67">
        <f t="shared" si="11"/>
        <v>1</v>
      </c>
    </row>
    <row r="158" spans="1:12" x14ac:dyDescent="0.35">
      <c r="A158" t="s">
        <v>2871</v>
      </c>
      <c r="B158" t="s">
        <v>1959</v>
      </c>
      <c r="C158" s="67" t="s">
        <v>15</v>
      </c>
      <c r="D158" s="67" t="s">
        <v>2784</v>
      </c>
      <c r="E158" t="s">
        <v>1960</v>
      </c>
      <c r="F158" s="67" t="s">
        <v>2785</v>
      </c>
      <c r="G158" t="s">
        <v>1961</v>
      </c>
      <c r="H158" t="s">
        <v>71</v>
      </c>
      <c r="I158" s="67">
        <f t="shared" si="8"/>
        <v>0</v>
      </c>
      <c r="J158" s="67">
        <f t="shared" si="9"/>
        <v>1</v>
      </c>
      <c r="K158" s="67">
        <f t="shared" si="10"/>
        <v>0</v>
      </c>
      <c r="L158" s="67">
        <f t="shared" si="11"/>
        <v>1</v>
      </c>
    </row>
    <row r="159" spans="1:12" x14ac:dyDescent="0.35">
      <c r="A159" t="s">
        <v>2871</v>
      </c>
      <c r="B159" t="s">
        <v>1962</v>
      </c>
      <c r="C159" s="67" t="s">
        <v>15</v>
      </c>
      <c r="D159" s="67" t="s">
        <v>2784</v>
      </c>
      <c r="E159" t="s">
        <v>1963</v>
      </c>
      <c r="F159" s="67" t="s">
        <v>2785</v>
      </c>
      <c r="G159" t="s">
        <v>1964</v>
      </c>
      <c r="H159" t="s">
        <v>71</v>
      </c>
      <c r="I159" s="67">
        <f t="shared" si="8"/>
        <v>0</v>
      </c>
      <c r="J159" s="67">
        <f t="shared" si="9"/>
        <v>1</v>
      </c>
      <c r="K159" s="67">
        <f t="shared" si="10"/>
        <v>0</v>
      </c>
      <c r="L159" s="67">
        <f t="shared" si="11"/>
        <v>1</v>
      </c>
    </row>
    <row r="160" spans="1:12" x14ac:dyDescent="0.35">
      <c r="A160" t="s">
        <v>2871</v>
      </c>
      <c r="B160" t="s">
        <v>1965</v>
      </c>
      <c r="C160" s="67" t="s">
        <v>15</v>
      </c>
      <c r="D160" s="67" t="s">
        <v>2784</v>
      </c>
      <c r="E160" t="s">
        <v>1966</v>
      </c>
      <c r="F160" s="67" t="s">
        <v>2785</v>
      </c>
      <c r="G160" t="s">
        <v>1967</v>
      </c>
      <c r="H160" t="s">
        <v>71</v>
      </c>
      <c r="I160" s="67">
        <f t="shared" si="8"/>
        <v>0</v>
      </c>
      <c r="J160" s="67">
        <f t="shared" si="9"/>
        <v>1</v>
      </c>
      <c r="K160" s="67">
        <f t="shared" si="10"/>
        <v>0</v>
      </c>
      <c r="L160" s="67">
        <f t="shared" si="11"/>
        <v>1</v>
      </c>
    </row>
    <row r="161" spans="1:12" x14ac:dyDescent="0.35">
      <c r="A161" t="s">
        <v>2871</v>
      </c>
      <c r="B161" t="s">
        <v>1968</v>
      </c>
      <c r="C161" s="67" t="s">
        <v>11</v>
      </c>
      <c r="D161" s="67" t="s">
        <v>2784</v>
      </c>
      <c r="E161" t="s">
        <v>1969</v>
      </c>
      <c r="F161" s="67" t="s">
        <v>2785</v>
      </c>
      <c r="G161" t="s">
        <v>1970</v>
      </c>
      <c r="H161" t="s">
        <v>71</v>
      </c>
      <c r="I161" s="67">
        <f t="shared" si="8"/>
        <v>0</v>
      </c>
      <c r="J161" s="67">
        <f t="shared" si="9"/>
        <v>1</v>
      </c>
      <c r="K161" s="67">
        <f t="shared" si="10"/>
        <v>0</v>
      </c>
      <c r="L161" s="67">
        <f t="shared" si="11"/>
        <v>1</v>
      </c>
    </row>
    <row r="162" spans="1:12" x14ac:dyDescent="0.35">
      <c r="A162" t="s">
        <v>2871</v>
      </c>
      <c r="B162" t="s">
        <v>1971</v>
      </c>
      <c r="C162" s="67" t="s">
        <v>11</v>
      </c>
      <c r="D162" s="67" t="s">
        <v>2784</v>
      </c>
      <c r="E162" t="s">
        <v>1972</v>
      </c>
      <c r="F162" s="67" t="s">
        <v>2785</v>
      </c>
      <c r="G162" t="s">
        <v>1973</v>
      </c>
      <c r="H162" t="s">
        <v>36</v>
      </c>
      <c r="I162" s="67">
        <f t="shared" si="8"/>
        <v>0</v>
      </c>
      <c r="J162" s="67">
        <f t="shared" si="9"/>
        <v>0</v>
      </c>
      <c r="K162" s="67">
        <f t="shared" si="10"/>
        <v>1</v>
      </c>
      <c r="L162" s="67">
        <f t="shared" si="11"/>
        <v>1</v>
      </c>
    </row>
    <row r="163" spans="1:12" x14ac:dyDescent="0.35">
      <c r="A163" t="s">
        <v>2871</v>
      </c>
      <c r="B163" t="s">
        <v>1974</v>
      </c>
      <c r="C163" s="67" t="s">
        <v>11</v>
      </c>
      <c r="D163" s="67" t="s">
        <v>2784</v>
      </c>
      <c r="E163" t="s">
        <v>1975</v>
      </c>
      <c r="F163" s="67" t="s">
        <v>2785</v>
      </c>
      <c r="G163" t="s">
        <v>1976</v>
      </c>
      <c r="H163" t="s">
        <v>36</v>
      </c>
      <c r="I163" s="67">
        <f t="shared" si="8"/>
        <v>0</v>
      </c>
      <c r="J163" s="67">
        <f t="shared" si="9"/>
        <v>0</v>
      </c>
      <c r="K163" s="67">
        <f t="shared" si="10"/>
        <v>1</v>
      </c>
      <c r="L163" s="67">
        <f t="shared" si="11"/>
        <v>1</v>
      </c>
    </row>
    <row r="164" spans="1:12" x14ac:dyDescent="0.35">
      <c r="A164" t="s">
        <v>2871</v>
      </c>
      <c r="B164" t="s">
        <v>1977</v>
      </c>
      <c r="C164" s="67" t="s">
        <v>14</v>
      </c>
      <c r="D164" s="67" t="s">
        <v>2784</v>
      </c>
      <c r="E164" t="s">
        <v>1978</v>
      </c>
      <c r="F164" s="67" t="s">
        <v>2785</v>
      </c>
      <c r="G164" t="s">
        <v>1979</v>
      </c>
      <c r="H164" t="s">
        <v>71</v>
      </c>
      <c r="I164" s="67">
        <f t="shared" si="8"/>
        <v>0</v>
      </c>
      <c r="J164" s="67">
        <f t="shared" si="9"/>
        <v>1</v>
      </c>
      <c r="K164" s="67">
        <f t="shared" si="10"/>
        <v>0</v>
      </c>
      <c r="L164" s="67">
        <f t="shared" si="11"/>
        <v>1</v>
      </c>
    </row>
    <row r="165" spans="1:12" x14ac:dyDescent="0.35">
      <c r="A165" t="s">
        <v>2871</v>
      </c>
      <c r="B165" t="s">
        <v>1980</v>
      </c>
      <c r="C165" s="67" t="s">
        <v>14</v>
      </c>
      <c r="D165" s="67" t="s">
        <v>2784</v>
      </c>
      <c r="E165" t="s">
        <v>1981</v>
      </c>
      <c r="F165" s="67" t="s">
        <v>2785</v>
      </c>
      <c r="G165" t="s">
        <v>1982</v>
      </c>
      <c r="H165" t="s">
        <v>36</v>
      </c>
      <c r="I165" s="67">
        <f t="shared" si="8"/>
        <v>0</v>
      </c>
      <c r="J165" s="67">
        <f t="shared" si="9"/>
        <v>0</v>
      </c>
      <c r="K165" s="67">
        <f t="shared" si="10"/>
        <v>1</v>
      </c>
      <c r="L165" s="67">
        <f t="shared" si="11"/>
        <v>1</v>
      </c>
    </row>
    <row r="166" spans="1:12" x14ac:dyDescent="0.35">
      <c r="A166" t="s">
        <v>2871</v>
      </c>
      <c r="B166" t="s">
        <v>1983</v>
      </c>
      <c r="C166" s="67" t="s">
        <v>14</v>
      </c>
      <c r="D166" s="67" t="s">
        <v>2784</v>
      </c>
      <c r="E166" t="s">
        <v>1984</v>
      </c>
      <c r="F166" s="67" t="s">
        <v>2785</v>
      </c>
      <c r="G166" t="s">
        <v>1985</v>
      </c>
      <c r="H166" t="s">
        <v>71</v>
      </c>
      <c r="I166" s="67">
        <f t="shared" si="8"/>
        <v>0</v>
      </c>
      <c r="J166" s="67">
        <f t="shared" si="9"/>
        <v>1</v>
      </c>
      <c r="K166" s="67">
        <f t="shared" si="10"/>
        <v>0</v>
      </c>
      <c r="L166" s="67">
        <f t="shared" si="11"/>
        <v>1</v>
      </c>
    </row>
    <row r="167" spans="1:12" x14ac:dyDescent="0.35">
      <c r="A167" t="s">
        <v>2871</v>
      </c>
      <c r="B167" t="s">
        <v>1986</v>
      </c>
      <c r="C167" s="67" t="s">
        <v>14</v>
      </c>
      <c r="D167" s="67" t="s">
        <v>2784</v>
      </c>
      <c r="E167" t="s">
        <v>1987</v>
      </c>
      <c r="F167" s="67" t="s">
        <v>2785</v>
      </c>
      <c r="G167" t="s">
        <v>1988</v>
      </c>
      <c r="H167" t="s">
        <v>36</v>
      </c>
      <c r="I167" s="67">
        <f t="shared" si="8"/>
        <v>0</v>
      </c>
      <c r="J167" s="67">
        <f t="shared" si="9"/>
        <v>0</v>
      </c>
      <c r="K167" s="67">
        <f t="shared" si="10"/>
        <v>1</v>
      </c>
      <c r="L167" s="67">
        <f t="shared" si="11"/>
        <v>1</v>
      </c>
    </row>
    <row r="168" spans="1:12" x14ac:dyDescent="0.35">
      <c r="A168" t="s">
        <v>2871</v>
      </c>
      <c r="B168" t="s">
        <v>2875</v>
      </c>
      <c r="C168" s="67" t="s">
        <v>14</v>
      </c>
      <c r="D168" s="67" t="s">
        <v>2784</v>
      </c>
      <c r="E168" t="s">
        <v>2876</v>
      </c>
      <c r="F168" s="67" t="s">
        <v>2785</v>
      </c>
      <c r="G168" t="s">
        <v>2877</v>
      </c>
      <c r="H168" t="s">
        <v>71</v>
      </c>
      <c r="I168" s="67">
        <f t="shared" si="8"/>
        <v>0</v>
      </c>
      <c r="J168" s="67">
        <f t="shared" si="9"/>
        <v>1</v>
      </c>
      <c r="K168" s="67">
        <f t="shared" si="10"/>
        <v>0</v>
      </c>
      <c r="L168" s="67">
        <f t="shared" si="11"/>
        <v>1</v>
      </c>
    </row>
    <row r="169" spans="1:12" x14ac:dyDescent="0.35">
      <c r="A169" t="s">
        <v>2871</v>
      </c>
      <c r="B169" t="s">
        <v>1989</v>
      </c>
      <c r="C169" s="67" t="s">
        <v>14</v>
      </c>
      <c r="D169" s="67" t="s">
        <v>2784</v>
      </c>
      <c r="E169" t="s">
        <v>1990</v>
      </c>
      <c r="F169" s="67" t="s">
        <v>2785</v>
      </c>
      <c r="G169" t="s">
        <v>1991</v>
      </c>
      <c r="H169" t="s">
        <v>71</v>
      </c>
      <c r="I169" s="67">
        <f t="shared" si="8"/>
        <v>0</v>
      </c>
      <c r="J169" s="67">
        <f t="shared" si="9"/>
        <v>1</v>
      </c>
      <c r="K169" s="67">
        <f t="shared" si="10"/>
        <v>0</v>
      </c>
      <c r="L169" s="67">
        <f t="shared" si="11"/>
        <v>1</v>
      </c>
    </row>
    <row r="170" spans="1:12" x14ac:dyDescent="0.35">
      <c r="A170" t="s">
        <v>2871</v>
      </c>
      <c r="B170" t="s">
        <v>1992</v>
      </c>
      <c r="C170" s="67" t="s">
        <v>14</v>
      </c>
      <c r="D170" s="67" t="s">
        <v>2784</v>
      </c>
      <c r="E170" t="s">
        <v>1993</v>
      </c>
      <c r="F170" s="67" t="s">
        <v>2785</v>
      </c>
      <c r="G170" t="s">
        <v>1994</v>
      </c>
      <c r="H170" t="s">
        <v>71</v>
      </c>
      <c r="I170" s="67">
        <f t="shared" si="8"/>
        <v>0</v>
      </c>
      <c r="J170" s="67">
        <f t="shared" si="9"/>
        <v>1</v>
      </c>
      <c r="K170" s="67">
        <f t="shared" si="10"/>
        <v>0</v>
      </c>
      <c r="L170" s="67">
        <f t="shared" si="11"/>
        <v>1</v>
      </c>
    </row>
    <row r="171" spans="1:12" x14ac:dyDescent="0.35">
      <c r="A171" t="s">
        <v>2871</v>
      </c>
      <c r="B171" t="s">
        <v>1995</v>
      </c>
      <c r="C171" s="67" t="s">
        <v>14</v>
      </c>
      <c r="D171" s="67" t="s">
        <v>2784</v>
      </c>
      <c r="E171" t="s">
        <v>1996</v>
      </c>
      <c r="F171" s="67" t="s">
        <v>2785</v>
      </c>
      <c r="G171" t="s">
        <v>1997</v>
      </c>
      <c r="H171" t="s">
        <v>36</v>
      </c>
      <c r="I171" s="67">
        <f t="shared" si="8"/>
        <v>0</v>
      </c>
      <c r="J171" s="67">
        <f t="shared" si="9"/>
        <v>0</v>
      </c>
      <c r="K171" s="67">
        <f t="shared" si="10"/>
        <v>1</v>
      </c>
      <c r="L171" s="67">
        <f t="shared" si="11"/>
        <v>1</v>
      </c>
    </row>
    <row r="172" spans="1:12" x14ac:dyDescent="0.35">
      <c r="A172" t="s">
        <v>2871</v>
      </c>
      <c r="B172" t="s">
        <v>1998</v>
      </c>
      <c r="C172" s="67" t="s">
        <v>14</v>
      </c>
      <c r="D172" s="67" t="s">
        <v>2784</v>
      </c>
      <c r="E172" t="s">
        <v>1999</v>
      </c>
      <c r="F172" s="67" t="s">
        <v>2785</v>
      </c>
      <c r="G172" t="s">
        <v>2000</v>
      </c>
      <c r="H172" t="s">
        <v>71</v>
      </c>
      <c r="I172" s="67">
        <f t="shared" si="8"/>
        <v>0</v>
      </c>
      <c r="J172" s="67">
        <f t="shared" si="9"/>
        <v>1</v>
      </c>
      <c r="K172" s="67">
        <f t="shared" si="10"/>
        <v>0</v>
      </c>
      <c r="L172" s="67">
        <f t="shared" si="11"/>
        <v>1</v>
      </c>
    </row>
    <row r="173" spans="1:12" x14ac:dyDescent="0.35">
      <c r="A173" t="s">
        <v>269</v>
      </c>
      <c r="B173" t="s">
        <v>2001</v>
      </c>
      <c r="C173" s="67" t="s">
        <v>13</v>
      </c>
      <c r="D173" s="67" t="s">
        <v>2784</v>
      </c>
      <c r="E173" t="s">
        <v>2002</v>
      </c>
      <c r="F173" s="67" t="s">
        <v>2785</v>
      </c>
      <c r="G173" t="s">
        <v>2003</v>
      </c>
      <c r="H173" t="s">
        <v>54</v>
      </c>
      <c r="I173" s="67">
        <f t="shared" si="8"/>
        <v>0</v>
      </c>
      <c r="J173" s="67">
        <f t="shared" si="9"/>
        <v>0</v>
      </c>
      <c r="K173" s="67">
        <f t="shared" si="10"/>
        <v>1</v>
      </c>
      <c r="L173" s="67">
        <f t="shared" si="11"/>
        <v>1</v>
      </c>
    </row>
    <row r="174" spans="1:12" x14ac:dyDescent="0.35">
      <c r="A174" t="s">
        <v>269</v>
      </c>
      <c r="B174" t="s">
        <v>2004</v>
      </c>
      <c r="C174" s="67" t="s">
        <v>13</v>
      </c>
      <c r="D174" s="67" t="s">
        <v>2784</v>
      </c>
      <c r="E174" t="s">
        <v>2005</v>
      </c>
      <c r="F174" s="67" t="s">
        <v>2785</v>
      </c>
      <c r="G174" t="s">
        <v>2006</v>
      </c>
      <c r="H174" t="s">
        <v>40</v>
      </c>
      <c r="I174" s="67">
        <f t="shared" si="8"/>
        <v>1</v>
      </c>
      <c r="J174" s="67">
        <f t="shared" si="9"/>
        <v>1</v>
      </c>
      <c r="K174" s="67">
        <f t="shared" si="10"/>
        <v>0</v>
      </c>
      <c r="L174" s="67">
        <f t="shared" si="11"/>
        <v>0</v>
      </c>
    </row>
    <row r="175" spans="1:12" x14ac:dyDescent="0.35">
      <c r="A175" t="s">
        <v>269</v>
      </c>
      <c r="B175" t="s">
        <v>2007</v>
      </c>
      <c r="C175" s="67" t="s">
        <v>13</v>
      </c>
      <c r="D175" s="67" t="s">
        <v>2784</v>
      </c>
      <c r="E175" t="s">
        <v>2008</v>
      </c>
      <c r="F175" s="67" t="s">
        <v>2785</v>
      </c>
      <c r="G175" t="s">
        <v>2009</v>
      </c>
      <c r="H175" t="s">
        <v>71</v>
      </c>
      <c r="I175" s="67">
        <f t="shared" si="8"/>
        <v>0</v>
      </c>
      <c r="J175" s="67">
        <f t="shared" si="9"/>
        <v>1</v>
      </c>
      <c r="K175" s="67">
        <f t="shared" si="10"/>
        <v>0</v>
      </c>
      <c r="L175" s="67">
        <f t="shared" si="11"/>
        <v>1</v>
      </c>
    </row>
    <row r="176" spans="1:12" x14ac:dyDescent="0.35">
      <c r="A176" t="s">
        <v>269</v>
      </c>
      <c r="B176" t="s">
        <v>2010</v>
      </c>
      <c r="C176" s="67" t="s">
        <v>13</v>
      </c>
      <c r="D176" s="67" t="s">
        <v>2784</v>
      </c>
      <c r="E176" t="s">
        <v>2011</v>
      </c>
      <c r="F176" s="67" t="s">
        <v>2785</v>
      </c>
      <c r="G176" t="s">
        <v>2012</v>
      </c>
      <c r="H176" t="s">
        <v>40</v>
      </c>
      <c r="I176" s="67">
        <f t="shared" si="8"/>
        <v>1</v>
      </c>
      <c r="J176" s="67">
        <f t="shared" si="9"/>
        <v>1</v>
      </c>
      <c r="K176" s="67">
        <f t="shared" si="10"/>
        <v>0</v>
      </c>
      <c r="L176" s="67">
        <f t="shared" si="11"/>
        <v>0</v>
      </c>
    </row>
    <row r="177" spans="1:12" x14ac:dyDescent="0.35">
      <c r="A177" t="s">
        <v>269</v>
      </c>
      <c r="B177" t="s">
        <v>2013</v>
      </c>
      <c r="C177" s="67" t="s">
        <v>13</v>
      </c>
      <c r="D177" s="67" t="s">
        <v>2784</v>
      </c>
      <c r="E177" t="s">
        <v>2014</v>
      </c>
      <c r="F177" s="67" t="s">
        <v>2785</v>
      </c>
      <c r="G177" t="s">
        <v>2015</v>
      </c>
      <c r="H177" t="s">
        <v>36</v>
      </c>
      <c r="I177" s="67">
        <f t="shared" si="8"/>
        <v>0</v>
      </c>
      <c r="J177" s="67">
        <f t="shared" si="9"/>
        <v>0</v>
      </c>
      <c r="K177" s="67">
        <f t="shared" si="10"/>
        <v>1</v>
      </c>
      <c r="L177" s="67">
        <f t="shared" si="11"/>
        <v>1</v>
      </c>
    </row>
    <row r="178" spans="1:12" x14ac:dyDescent="0.35">
      <c r="A178" t="s">
        <v>269</v>
      </c>
      <c r="B178" t="s">
        <v>2016</v>
      </c>
      <c r="C178" s="67" t="s">
        <v>13</v>
      </c>
      <c r="D178" s="67" t="s">
        <v>2784</v>
      </c>
      <c r="E178" t="s">
        <v>2017</v>
      </c>
      <c r="F178" s="67" t="s">
        <v>2785</v>
      </c>
      <c r="G178" t="s">
        <v>2018</v>
      </c>
      <c r="H178" t="s">
        <v>40</v>
      </c>
      <c r="I178" s="67">
        <f t="shared" si="8"/>
        <v>1</v>
      </c>
      <c r="J178" s="67">
        <f t="shared" si="9"/>
        <v>1</v>
      </c>
      <c r="K178" s="67">
        <f t="shared" si="10"/>
        <v>0</v>
      </c>
      <c r="L178" s="67">
        <f t="shared" si="11"/>
        <v>0</v>
      </c>
    </row>
    <row r="179" spans="1:12" x14ac:dyDescent="0.35">
      <c r="A179" t="s">
        <v>269</v>
      </c>
      <c r="B179" t="s">
        <v>2019</v>
      </c>
      <c r="C179" s="67" t="s">
        <v>13</v>
      </c>
      <c r="D179" s="67" t="s">
        <v>2784</v>
      </c>
      <c r="E179" t="s">
        <v>2020</v>
      </c>
      <c r="F179" s="67" t="s">
        <v>2785</v>
      </c>
      <c r="G179" t="s">
        <v>2021</v>
      </c>
      <c r="H179" t="s">
        <v>40</v>
      </c>
      <c r="I179" s="67">
        <f t="shared" si="8"/>
        <v>1</v>
      </c>
      <c r="J179" s="67">
        <f t="shared" si="9"/>
        <v>1</v>
      </c>
      <c r="K179" s="67">
        <f t="shared" si="10"/>
        <v>0</v>
      </c>
      <c r="L179" s="67">
        <f t="shared" si="11"/>
        <v>0</v>
      </c>
    </row>
    <row r="180" spans="1:12" x14ac:dyDescent="0.35">
      <c r="A180" t="s">
        <v>269</v>
      </c>
      <c r="B180" t="s">
        <v>2022</v>
      </c>
      <c r="C180" s="67" t="s">
        <v>13</v>
      </c>
      <c r="D180" s="67" t="s">
        <v>2784</v>
      </c>
      <c r="E180" t="s">
        <v>2023</v>
      </c>
      <c r="F180" s="67" t="s">
        <v>2785</v>
      </c>
      <c r="G180" t="s">
        <v>2024</v>
      </c>
      <c r="H180" t="s">
        <v>40</v>
      </c>
      <c r="I180" s="67">
        <f t="shared" si="8"/>
        <v>1</v>
      </c>
      <c r="J180" s="67">
        <f t="shared" si="9"/>
        <v>1</v>
      </c>
      <c r="K180" s="67">
        <f t="shared" si="10"/>
        <v>0</v>
      </c>
      <c r="L180" s="67">
        <f t="shared" si="11"/>
        <v>0</v>
      </c>
    </row>
    <row r="181" spans="1:12" x14ac:dyDescent="0.35">
      <c r="A181" t="s">
        <v>269</v>
      </c>
      <c r="B181" t="s">
        <v>2025</v>
      </c>
      <c r="C181" s="67" t="s">
        <v>13</v>
      </c>
      <c r="D181" s="67" t="s">
        <v>2784</v>
      </c>
      <c r="E181" t="s">
        <v>2026</v>
      </c>
      <c r="F181" s="67" t="s">
        <v>2785</v>
      </c>
      <c r="G181" t="s">
        <v>2027</v>
      </c>
      <c r="H181" t="s">
        <v>40</v>
      </c>
      <c r="I181" s="67">
        <f t="shared" si="8"/>
        <v>1</v>
      </c>
      <c r="J181" s="67">
        <f t="shared" si="9"/>
        <v>1</v>
      </c>
      <c r="K181" s="67">
        <f t="shared" si="10"/>
        <v>0</v>
      </c>
      <c r="L181" s="67">
        <f t="shared" si="11"/>
        <v>0</v>
      </c>
    </row>
    <row r="182" spans="1:12" x14ac:dyDescent="0.35">
      <c r="A182" t="s">
        <v>269</v>
      </c>
      <c r="B182" t="s">
        <v>2028</v>
      </c>
      <c r="C182" s="67" t="s">
        <v>13</v>
      </c>
      <c r="D182" s="67" t="s">
        <v>2784</v>
      </c>
      <c r="E182" t="s">
        <v>2029</v>
      </c>
      <c r="F182" s="67" t="s">
        <v>2785</v>
      </c>
      <c r="G182" t="s">
        <v>2030</v>
      </c>
      <c r="H182" t="s">
        <v>40</v>
      </c>
      <c r="I182" s="67">
        <f t="shared" si="8"/>
        <v>1</v>
      </c>
      <c r="J182" s="67">
        <f t="shared" si="9"/>
        <v>1</v>
      </c>
      <c r="K182" s="67">
        <f t="shared" si="10"/>
        <v>0</v>
      </c>
      <c r="L182" s="67">
        <f t="shared" si="11"/>
        <v>0</v>
      </c>
    </row>
    <row r="183" spans="1:12" x14ac:dyDescent="0.35">
      <c r="A183" t="s">
        <v>269</v>
      </c>
      <c r="B183" t="s">
        <v>2031</v>
      </c>
      <c r="C183" s="67" t="s">
        <v>12</v>
      </c>
      <c r="D183" s="67" t="s">
        <v>2784</v>
      </c>
      <c r="E183" t="s">
        <v>2032</v>
      </c>
      <c r="F183" s="67" t="s">
        <v>2785</v>
      </c>
      <c r="G183" t="s">
        <v>2033</v>
      </c>
      <c r="H183" t="s">
        <v>40</v>
      </c>
      <c r="I183" s="67">
        <f t="shared" si="8"/>
        <v>1</v>
      </c>
      <c r="J183" s="67">
        <f t="shared" si="9"/>
        <v>1</v>
      </c>
      <c r="K183" s="67">
        <f t="shared" si="10"/>
        <v>0</v>
      </c>
      <c r="L183" s="67">
        <f t="shared" si="11"/>
        <v>0</v>
      </c>
    </row>
    <row r="184" spans="1:12" x14ac:dyDescent="0.35">
      <c r="A184" t="s">
        <v>269</v>
      </c>
      <c r="B184" t="s">
        <v>2034</v>
      </c>
      <c r="C184" s="67" t="s">
        <v>12</v>
      </c>
      <c r="D184" s="67" t="s">
        <v>2784</v>
      </c>
      <c r="E184" t="s">
        <v>2035</v>
      </c>
      <c r="F184" s="67" t="s">
        <v>2785</v>
      </c>
      <c r="G184" t="s">
        <v>2036</v>
      </c>
      <c r="H184" t="s">
        <v>40</v>
      </c>
      <c r="I184" s="67">
        <f t="shared" si="8"/>
        <v>1</v>
      </c>
      <c r="J184" s="67">
        <f t="shared" si="9"/>
        <v>1</v>
      </c>
      <c r="K184" s="67">
        <f t="shared" si="10"/>
        <v>0</v>
      </c>
      <c r="L184" s="67">
        <f t="shared" si="11"/>
        <v>0</v>
      </c>
    </row>
    <row r="185" spans="1:12" x14ac:dyDescent="0.35">
      <c r="A185" t="s">
        <v>269</v>
      </c>
      <c r="B185" t="s">
        <v>2037</v>
      </c>
      <c r="C185" s="67" t="s">
        <v>12</v>
      </c>
      <c r="D185" s="67" t="s">
        <v>2784</v>
      </c>
      <c r="E185" t="s">
        <v>2038</v>
      </c>
      <c r="F185" s="67" t="s">
        <v>2785</v>
      </c>
      <c r="G185" t="s">
        <v>2039</v>
      </c>
      <c r="H185" t="s">
        <v>71</v>
      </c>
      <c r="I185" s="67">
        <f t="shared" si="8"/>
        <v>0</v>
      </c>
      <c r="J185" s="67">
        <f t="shared" si="9"/>
        <v>1</v>
      </c>
      <c r="K185" s="67">
        <f t="shared" si="10"/>
        <v>0</v>
      </c>
      <c r="L185" s="67">
        <f t="shared" si="11"/>
        <v>1</v>
      </c>
    </row>
    <row r="186" spans="1:12" x14ac:dyDescent="0.35">
      <c r="A186" t="s">
        <v>269</v>
      </c>
      <c r="B186" t="s">
        <v>2040</v>
      </c>
      <c r="C186" s="67" t="s">
        <v>12</v>
      </c>
      <c r="D186" s="67" t="s">
        <v>2784</v>
      </c>
      <c r="E186" t="s">
        <v>2041</v>
      </c>
      <c r="F186" s="67" t="s">
        <v>2785</v>
      </c>
      <c r="G186" t="s">
        <v>2042</v>
      </c>
      <c r="H186" t="s">
        <v>71</v>
      </c>
      <c r="I186" s="67">
        <f t="shared" si="8"/>
        <v>0</v>
      </c>
      <c r="J186" s="67">
        <f t="shared" si="9"/>
        <v>1</v>
      </c>
      <c r="K186" s="67">
        <f t="shared" si="10"/>
        <v>0</v>
      </c>
      <c r="L186" s="67">
        <f t="shared" si="11"/>
        <v>1</v>
      </c>
    </row>
    <row r="187" spans="1:12" x14ac:dyDescent="0.35">
      <c r="A187" t="s">
        <v>269</v>
      </c>
      <c r="B187" t="s">
        <v>2043</v>
      </c>
      <c r="C187" s="67" t="s">
        <v>12</v>
      </c>
      <c r="D187" s="67" t="s">
        <v>2784</v>
      </c>
      <c r="E187" t="s">
        <v>2044</v>
      </c>
      <c r="F187" s="67" t="s">
        <v>2785</v>
      </c>
      <c r="G187" t="s">
        <v>2045</v>
      </c>
      <c r="H187" t="s">
        <v>71</v>
      </c>
      <c r="I187" s="67">
        <f t="shared" si="8"/>
        <v>0</v>
      </c>
      <c r="J187" s="67">
        <f t="shared" si="9"/>
        <v>1</v>
      </c>
      <c r="K187" s="67">
        <f t="shared" si="10"/>
        <v>0</v>
      </c>
      <c r="L187" s="67">
        <f t="shared" si="11"/>
        <v>1</v>
      </c>
    </row>
    <row r="188" spans="1:12" x14ac:dyDescent="0.35">
      <c r="A188" t="s">
        <v>269</v>
      </c>
      <c r="B188" t="s">
        <v>2046</v>
      </c>
      <c r="C188" s="67" t="s">
        <v>12</v>
      </c>
      <c r="D188" s="67" t="s">
        <v>2784</v>
      </c>
      <c r="E188" t="s">
        <v>2047</v>
      </c>
      <c r="F188" s="67" t="s">
        <v>2785</v>
      </c>
      <c r="G188" t="s">
        <v>2048</v>
      </c>
      <c r="H188" t="s">
        <v>71</v>
      </c>
      <c r="I188" s="67">
        <f t="shared" si="8"/>
        <v>0</v>
      </c>
      <c r="J188" s="67">
        <f t="shared" si="9"/>
        <v>1</v>
      </c>
      <c r="K188" s="67">
        <f t="shared" si="10"/>
        <v>0</v>
      </c>
      <c r="L188" s="67">
        <f t="shared" si="11"/>
        <v>1</v>
      </c>
    </row>
    <row r="189" spans="1:12" x14ac:dyDescent="0.35">
      <c r="A189" t="s">
        <v>269</v>
      </c>
      <c r="B189" t="s">
        <v>2049</v>
      </c>
      <c r="C189" s="67" t="s">
        <v>12</v>
      </c>
      <c r="D189" s="67" t="s">
        <v>2784</v>
      </c>
      <c r="E189" t="s">
        <v>2050</v>
      </c>
      <c r="F189" s="67" t="s">
        <v>2785</v>
      </c>
      <c r="G189" t="s">
        <v>2051</v>
      </c>
      <c r="H189" t="s">
        <v>36</v>
      </c>
      <c r="I189" s="67">
        <f t="shared" si="8"/>
        <v>0</v>
      </c>
      <c r="J189" s="67">
        <f t="shared" si="9"/>
        <v>0</v>
      </c>
      <c r="K189" s="67">
        <f t="shared" si="10"/>
        <v>1</v>
      </c>
      <c r="L189" s="67">
        <f t="shared" si="11"/>
        <v>1</v>
      </c>
    </row>
    <row r="190" spans="1:12" x14ac:dyDescent="0.35">
      <c r="A190" t="s">
        <v>269</v>
      </c>
      <c r="B190" t="s">
        <v>4079</v>
      </c>
      <c r="C190" s="67" t="s">
        <v>11</v>
      </c>
      <c r="D190" s="67" t="s">
        <v>2784</v>
      </c>
      <c r="E190" t="s">
        <v>2053</v>
      </c>
      <c r="F190" s="67" t="s">
        <v>2785</v>
      </c>
      <c r="G190" t="s">
        <v>2054</v>
      </c>
      <c r="H190" t="s">
        <v>71</v>
      </c>
      <c r="I190" s="67">
        <f t="shared" si="8"/>
        <v>0</v>
      </c>
      <c r="J190" s="67">
        <f t="shared" si="9"/>
        <v>1</v>
      </c>
      <c r="K190" s="67">
        <f t="shared" si="10"/>
        <v>0</v>
      </c>
      <c r="L190" s="67">
        <f t="shared" si="11"/>
        <v>1</v>
      </c>
    </row>
    <row r="191" spans="1:12" x14ac:dyDescent="0.35">
      <c r="A191" t="s">
        <v>269</v>
      </c>
      <c r="B191" t="s">
        <v>4080</v>
      </c>
      <c r="C191" s="67" t="s">
        <v>11</v>
      </c>
      <c r="D191" s="67" t="s">
        <v>2784</v>
      </c>
      <c r="E191" t="s">
        <v>2056</v>
      </c>
      <c r="F191" s="67" t="s">
        <v>2785</v>
      </c>
      <c r="G191" t="s">
        <v>2057</v>
      </c>
      <c r="H191" t="s">
        <v>71</v>
      </c>
      <c r="I191" s="67">
        <f t="shared" si="8"/>
        <v>0</v>
      </c>
      <c r="J191" s="67">
        <f t="shared" si="9"/>
        <v>1</v>
      </c>
      <c r="K191" s="67">
        <f t="shared" si="10"/>
        <v>0</v>
      </c>
      <c r="L191" s="67">
        <f t="shared" si="11"/>
        <v>1</v>
      </c>
    </row>
    <row r="192" spans="1:12" x14ac:dyDescent="0.35">
      <c r="A192" t="s">
        <v>269</v>
      </c>
      <c r="B192" t="s">
        <v>4081</v>
      </c>
      <c r="C192" s="67" t="s">
        <v>11</v>
      </c>
      <c r="D192" s="67" t="s">
        <v>2784</v>
      </c>
      <c r="E192" t="s">
        <v>2059</v>
      </c>
      <c r="F192" s="67" t="s">
        <v>2785</v>
      </c>
      <c r="G192" t="s">
        <v>2060</v>
      </c>
      <c r="H192" t="s">
        <v>71</v>
      </c>
      <c r="I192" s="67">
        <f t="shared" si="8"/>
        <v>0</v>
      </c>
      <c r="J192" s="67">
        <f t="shared" si="9"/>
        <v>1</v>
      </c>
      <c r="K192" s="67">
        <f t="shared" si="10"/>
        <v>0</v>
      </c>
      <c r="L192" s="67">
        <f t="shared" si="11"/>
        <v>1</v>
      </c>
    </row>
    <row r="193" spans="1:12" x14ac:dyDescent="0.35">
      <c r="A193" t="s">
        <v>269</v>
      </c>
      <c r="B193" t="s">
        <v>4082</v>
      </c>
      <c r="C193" s="67" t="s">
        <v>11</v>
      </c>
      <c r="D193" s="67" t="s">
        <v>2784</v>
      </c>
      <c r="E193" t="s">
        <v>2062</v>
      </c>
      <c r="F193" s="67" t="s">
        <v>2785</v>
      </c>
      <c r="G193" t="s">
        <v>2063</v>
      </c>
      <c r="H193" t="s">
        <v>54</v>
      </c>
      <c r="I193" s="67">
        <f t="shared" si="8"/>
        <v>0</v>
      </c>
      <c r="J193" s="67">
        <f t="shared" si="9"/>
        <v>0</v>
      </c>
      <c r="K193" s="67">
        <f t="shared" si="10"/>
        <v>1</v>
      </c>
      <c r="L193" s="67">
        <f t="shared" si="11"/>
        <v>1</v>
      </c>
    </row>
    <row r="194" spans="1:12" x14ac:dyDescent="0.35">
      <c r="A194" t="s">
        <v>269</v>
      </c>
      <c r="B194" t="s">
        <v>4083</v>
      </c>
      <c r="C194" s="67" t="s">
        <v>11</v>
      </c>
      <c r="D194" s="67" t="s">
        <v>2784</v>
      </c>
      <c r="E194" t="s">
        <v>2065</v>
      </c>
      <c r="F194" s="67" t="s">
        <v>2785</v>
      </c>
      <c r="G194" t="s">
        <v>2066</v>
      </c>
      <c r="H194" t="s">
        <v>71</v>
      </c>
      <c r="I194" s="67">
        <f t="shared" si="8"/>
        <v>0</v>
      </c>
      <c r="J194" s="67">
        <f t="shared" si="9"/>
        <v>1</v>
      </c>
      <c r="K194" s="67">
        <f t="shared" si="10"/>
        <v>0</v>
      </c>
      <c r="L194" s="67">
        <f t="shared" si="11"/>
        <v>1</v>
      </c>
    </row>
    <row r="195" spans="1:12" x14ac:dyDescent="0.35">
      <c r="A195" t="s">
        <v>269</v>
      </c>
      <c r="B195" t="s">
        <v>4084</v>
      </c>
      <c r="C195" s="67" t="s">
        <v>11</v>
      </c>
      <c r="D195" s="67" t="s">
        <v>2784</v>
      </c>
      <c r="E195" t="s">
        <v>2068</v>
      </c>
      <c r="F195" s="67" t="s">
        <v>2785</v>
      </c>
      <c r="G195" t="s">
        <v>2069</v>
      </c>
      <c r="H195" t="s">
        <v>71</v>
      </c>
      <c r="I195" s="67">
        <f t="shared" ref="I195:I258" si="12">IF(H195="BHC", 1, 0)</f>
        <v>0</v>
      </c>
      <c r="J195" s="67">
        <f t="shared" ref="J195:J258" si="13">IF(OR(H195="BHC", H195="WS", H195="SR"), 1,0)</f>
        <v>1</v>
      </c>
      <c r="K195" s="67">
        <f t="shared" ref="K195:K258" si="14">IF(OR(H195="RSD", H195="RFS", H195="CRS",H195="MRBD"), 1,0)</f>
        <v>0</v>
      </c>
      <c r="L195" s="67">
        <f t="shared" ref="L195:L258" si="15">IF(OR(H195="RSD", H195="RFS", H195="CRS",H195="MRBD",H195="WS",H195="SR"), 1,0)</f>
        <v>1</v>
      </c>
    </row>
    <row r="196" spans="1:12" x14ac:dyDescent="0.35">
      <c r="A196" t="s">
        <v>269</v>
      </c>
      <c r="B196" t="s">
        <v>4085</v>
      </c>
      <c r="C196" s="67" t="s">
        <v>11</v>
      </c>
      <c r="D196" s="67" t="s">
        <v>2784</v>
      </c>
      <c r="E196" t="s">
        <v>2071</v>
      </c>
      <c r="F196" s="67" t="s">
        <v>2785</v>
      </c>
      <c r="G196" t="s">
        <v>2072</v>
      </c>
      <c r="H196" t="s">
        <v>71</v>
      </c>
      <c r="I196" s="67">
        <f t="shared" si="12"/>
        <v>0</v>
      </c>
      <c r="J196" s="67">
        <f t="shared" si="13"/>
        <v>1</v>
      </c>
      <c r="K196" s="67">
        <f t="shared" si="14"/>
        <v>0</v>
      </c>
      <c r="L196" s="67">
        <f t="shared" si="15"/>
        <v>1</v>
      </c>
    </row>
    <row r="197" spans="1:12" x14ac:dyDescent="0.35">
      <c r="A197" t="s">
        <v>269</v>
      </c>
      <c r="B197" t="s">
        <v>4086</v>
      </c>
      <c r="C197" s="67" t="s">
        <v>11</v>
      </c>
      <c r="D197" s="67" t="s">
        <v>2784</v>
      </c>
      <c r="E197" t="s">
        <v>2074</v>
      </c>
      <c r="F197" s="67" t="s">
        <v>2785</v>
      </c>
      <c r="G197" t="s">
        <v>2075</v>
      </c>
      <c r="H197" t="s">
        <v>71</v>
      </c>
      <c r="I197" s="67">
        <f t="shared" si="12"/>
        <v>0</v>
      </c>
      <c r="J197" s="67">
        <f t="shared" si="13"/>
        <v>1</v>
      </c>
      <c r="K197" s="67">
        <f t="shared" si="14"/>
        <v>0</v>
      </c>
      <c r="L197" s="67">
        <f t="shared" si="15"/>
        <v>1</v>
      </c>
    </row>
    <row r="198" spans="1:12" x14ac:dyDescent="0.35">
      <c r="A198" t="s">
        <v>269</v>
      </c>
      <c r="B198" t="s">
        <v>4087</v>
      </c>
      <c r="C198" s="67" t="s">
        <v>11</v>
      </c>
      <c r="D198" s="67" t="s">
        <v>2784</v>
      </c>
      <c r="E198" t="s">
        <v>2077</v>
      </c>
      <c r="F198" s="67" t="s">
        <v>2785</v>
      </c>
      <c r="G198" t="s">
        <v>2078</v>
      </c>
      <c r="H198" t="s">
        <v>71</v>
      </c>
      <c r="I198" s="67">
        <f t="shared" si="12"/>
        <v>0</v>
      </c>
      <c r="J198" s="67">
        <f t="shared" si="13"/>
        <v>1</v>
      </c>
      <c r="K198" s="67">
        <f t="shared" si="14"/>
        <v>0</v>
      </c>
      <c r="L198" s="67">
        <f t="shared" si="15"/>
        <v>1</v>
      </c>
    </row>
    <row r="199" spans="1:12" x14ac:dyDescent="0.35">
      <c r="A199" t="s">
        <v>269</v>
      </c>
      <c r="B199" t="s">
        <v>4088</v>
      </c>
      <c r="C199" s="67" t="s">
        <v>11</v>
      </c>
      <c r="D199" s="67" t="s">
        <v>2784</v>
      </c>
      <c r="E199" t="s">
        <v>2080</v>
      </c>
      <c r="F199" s="67" t="s">
        <v>2785</v>
      </c>
      <c r="G199" t="s">
        <v>2081</v>
      </c>
      <c r="H199" t="s">
        <v>54</v>
      </c>
      <c r="I199" s="67">
        <f t="shared" si="12"/>
        <v>0</v>
      </c>
      <c r="J199" s="67">
        <f t="shared" si="13"/>
        <v>0</v>
      </c>
      <c r="K199" s="67">
        <f t="shared" si="14"/>
        <v>1</v>
      </c>
      <c r="L199" s="67">
        <f t="shared" si="15"/>
        <v>1</v>
      </c>
    </row>
    <row r="200" spans="1:12" x14ac:dyDescent="0.35">
      <c r="A200" t="s">
        <v>269</v>
      </c>
      <c r="B200" t="s">
        <v>3928</v>
      </c>
      <c r="C200" s="67" t="s">
        <v>16</v>
      </c>
      <c r="D200" s="67" t="s">
        <v>2784</v>
      </c>
      <c r="E200" t="s">
        <v>2083</v>
      </c>
      <c r="F200" s="67" t="s">
        <v>2785</v>
      </c>
      <c r="G200" t="s">
        <v>2084</v>
      </c>
      <c r="H200" t="s">
        <v>71</v>
      </c>
      <c r="I200" s="67">
        <f t="shared" si="12"/>
        <v>0</v>
      </c>
      <c r="J200" s="67">
        <f t="shared" si="13"/>
        <v>1</v>
      </c>
      <c r="K200" s="67">
        <f t="shared" si="14"/>
        <v>0</v>
      </c>
      <c r="L200" s="67">
        <f t="shared" si="15"/>
        <v>1</v>
      </c>
    </row>
    <row r="201" spans="1:12" x14ac:dyDescent="0.35">
      <c r="A201" t="s">
        <v>269</v>
      </c>
      <c r="B201" t="s">
        <v>3929</v>
      </c>
      <c r="C201" s="67" t="s">
        <v>16</v>
      </c>
      <c r="D201" s="67" t="s">
        <v>2784</v>
      </c>
      <c r="E201" t="s">
        <v>2887</v>
      </c>
      <c r="F201" s="67" t="s">
        <v>2785</v>
      </c>
      <c r="G201" t="s">
        <v>2888</v>
      </c>
      <c r="H201" t="s">
        <v>54</v>
      </c>
      <c r="I201" s="67">
        <f t="shared" si="12"/>
        <v>0</v>
      </c>
      <c r="J201" s="67">
        <f t="shared" si="13"/>
        <v>0</v>
      </c>
      <c r="K201" s="67">
        <f t="shared" si="14"/>
        <v>1</v>
      </c>
      <c r="L201" s="67">
        <f t="shared" si="15"/>
        <v>1</v>
      </c>
    </row>
    <row r="202" spans="1:12" x14ac:dyDescent="0.35">
      <c r="A202" t="s">
        <v>269</v>
      </c>
      <c r="B202" t="s">
        <v>3930</v>
      </c>
      <c r="C202" s="67" t="s">
        <v>16</v>
      </c>
      <c r="D202" s="67" t="s">
        <v>2784</v>
      </c>
      <c r="E202" t="s">
        <v>2086</v>
      </c>
      <c r="F202" s="67" t="s">
        <v>2785</v>
      </c>
      <c r="G202" t="s">
        <v>2087</v>
      </c>
      <c r="H202" t="s">
        <v>54</v>
      </c>
      <c r="I202" s="67">
        <f t="shared" si="12"/>
        <v>0</v>
      </c>
      <c r="J202" s="67">
        <f t="shared" si="13"/>
        <v>0</v>
      </c>
      <c r="K202" s="67">
        <f t="shared" si="14"/>
        <v>1</v>
      </c>
      <c r="L202" s="67">
        <f t="shared" si="15"/>
        <v>1</v>
      </c>
    </row>
    <row r="203" spans="1:12" x14ac:dyDescent="0.35">
      <c r="A203" t="s">
        <v>269</v>
      </c>
      <c r="B203" t="s">
        <v>3931</v>
      </c>
      <c r="C203" s="67" t="s">
        <v>16</v>
      </c>
      <c r="D203" s="67" t="s">
        <v>2784</v>
      </c>
      <c r="E203" t="s">
        <v>2089</v>
      </c>
      <c r="F203" s="67" t="s">
        <v>2785</v>
      </c>
      <c r="G203" t="s">
        <v>2090</v>
      </c>
      <c r="H203" t="s">
        <v>54</v>
      </c>
      <c r="I203" s="67">
        <f t="shared" si="12"/>
        <v>0</v>
      </c>
      <c r="J203" s="67">
        <f t="shared" si="13"/>
        <v>0</v>
      </c>
      <c r="K203" s="67">
        <f t="shared" si="14"/>
        <v>1</v>
      </c>
      <c r="L203" s="67">
        <f t="shared" si="15"/>
        <v>1</v>
      </c>
    </row>
    <row r="204" spans="1:12" x14ac:dyDescent="0.35">
      <c r="A204" t="s">
        <v>269</v>
      </c>
      <c r="B204" t="s">
        <v>3932</v>
      </c>
      <c r="C204" s="67" t="s">
        <v>16</v>
      </c>
      <c r="D204" s="67" t="s">
        <v>2784</v>
      </c>
      <c r="E204" t="s">
        <v>2092</v>
      </c>
      <c r="F204" s="67" t="s">
        <v>2785</v>
      </c>
      <c r="G204" t="s">
        <v>2093</v>
      </c>
      <c r="H204" t="s">
        <v>54</v>
      </c>
      <c r="I204" s="67">
        <f t="shared" si="12"/>
        <v>0</v>
      </c>
      <c r="J204" s="67">
        <f t="shared" si="13"/>
        <v>0</v>
      </c>
      <c r="K204" s="67">
        <f t="shared" si="14"/>
        <v>1</v>
      </c>
      <c r="L204" s="67">
        <f t="shared" si="15"/>
        <v>1</v>
      </c>
    </row>
    <row r="205" spans="1:12" x14ac:dyDescent="0.35">
      <c r="A205" t="s">
        <v>269</v>
      </c>
      <c r="B205" t="s">
        <v>3933</v>
      </c>
      <c r="C205" s="67" t="s">
        <v>16</v>
      </c>
      <c r="D205" s="67" t="s">
        <v>2784</v>
      </c>
      <c r="E205" t="s">
        <v>2095</v>
      </c>
      <c r="F205" s="67" t="s">
        <v>2785</v>
      </c>
      <c r="G205" t="s">
        <v>2096</v>
      </c>
      <c r="H205" t="s">
        <v>54</v>
      </c>
      <c r="I205" s="67">
        <f t="shared" si="12"/>
        <v>0</v>
      </c>
      <c r="J205" s="67">
        <f t="shared" si="13"/>
        <v>0</v>
      </c>
      <c r="K205" s="67">
        <f t="shared" si="14"/>
        <v>1</v>
      </c>
      <c r="L205" s="67">
        <f t="shared" si="15"/>
        <v>1</v>
      </c>
    </row>
    <row r="206" spans="1:12" x14ac:dyDescent="0.35">
      <c r="A206" t="s">
        <v>269</v>
      </c>
      <c r="B206" t="s">
        <v>3997</v>
      </c>
      <c r="C206" s="67" t="s">
        <v>15</v>
      </c>
      <c r="D206" s="67" t="s">
        <v>2784</v>
      </c>
      <c r="E206" t="s">
        <v>2098</v>
      </c>
      <c r="F206" s="67" t="s">
        <v>2785</v>
      </c>
      <c r="G206" t="s">
        <v>2099</v>
      </c>
      <c r="H206" t="s">
        <v>40</v>
      </c>
      <c r="I206" s="67">
        <f t="shared" si="12"/>
        <v>1</v>
      </c>
      <c r="J206" s="67">
        <f t="shared" si="13"/>
        <v>1</v>
      </c>
      <c r="K206" s="67">
        <f t="shared" si="14"/>
        <v>0</v>
      </c>
      <c r="L206" s="67">
        <f t="shared" si="15"/>
        <v>0</v>
      </c>
    </row>
    <row r="207" spans="1:12" x14ac:dyDescent="0.35">
      <c r="A207" t="s">
        <v>269</v>
      </c>
      <c r="B207" t="s">
        <v>3998</v>
      </c>
      <c r="C207" s="67" t="s">
        <v>15</v>
      </c>
      <c r="D207" s="67" t="s">
        <v>2784</v>
      </c>
      <c r="E207" t="s">
        <v>2101</v>
      </c>
      <c r="F207" s="67" t="s">
        <v>2785</v>
      </c>
      <c r="G207" t="s">
        <v>2102</v>
      </c>
      <c r="H207" t="s">
        <v>71</v>
      </c>
      <c r="I207" s="67">
        <f t="shared" si="12"/>
        <v>0</v>
      </c>
      <c r="J207" s="67">
        <f t="shared" si="13"/>
        <v>1</v>
      </c>
      <c r="K207" s="67">
        <f t="shared" si="14"/>
        <v>0</v>
      </c>
      <c r="L207" s="67">
        <f t="shared" si="15"/>
        <v>1</v>
      </c>
    </row>
    <row r="208" spans="1:12" x14ac:dyDescent="0.35">
      <c r="A208" t="s">
        <v>269</v>
      </c>
      <c r="B208" t="s">
        <v>3999</v>
      </c>
      <c r="C208" s="67" t="s">
        <v>15</v>
      </c>
      <c r="D208" s="67" t="s">
        <v>2784</v>
      </c>
      <c r="E208" t="s">
        <v>2104</v>
      </c>
      <c r="F208" s="67" t="s">
        <v>2785</v>
      </c>
      <c r="G208" t="s">
        <v>2105</v>
      </c>
      <c r="H208" t="s">
        <v>44</v>
      </c>
      <c r="I208" s="67">
        <f t="shared" si="12"/>
        <v>0</v>
      </c>
      <c r="J208" s="67">
        <f t="shared" si="13"/>
        <v>0</v>
      </c>
      <c r="K208" s="67">
        <f t="shared" si="14"/>
        <v>1</v>
      </c>
      <c r="L208" s="67">
        <f t="shared" si="15"/>
        <v>1</v>
      </c>
    </row>
    <row r="209" spans="1:12" x14ac:dyDescent="0.35">
      <c r="A209" t="s">
        <v>269</v>
      </c>
      <c r="B209" t="s">
        <v>4000</v>
      </c>
      <c r="C209" s="67" t="s">
        <v>15</v>
      </c>
      <c r="D209" s="67" t="s">
        <v>2784</v>
      </c>
      <c r="E209" t="s">
        <v>2107</v>
      </c>
      <c r="F209" s="67" t="s">
        <v>2785</v>
      </c>
      <c r="G209" t="s">
        <v>2108</v>
      </c>
      <c r="H209" t="s">
        <v>44</v>
      </c>
      <c r="I209" s="67">
        <f t="shared" si="12"/>
        <v>0</v>
      </c>
      <c r="J209" s="67">
        <f t="shared" si="13"/>
        <v>0</v>
      </c>
      <c r="K209" s="67">
        <f t="shared" si="14"/>
        <v>1</v>
      </c>
      <c r="L209" s="67">
        <f t="shared" si="15"/>
        <v>1</v>
      </c>
    </row>
    <row r="210" spans="1:12" x14ac:dyDescent="0.35">
      <c r="A210" t="s">
        <v>269</v>
      </c>
      <c r="B210" t="s">
        <v>4001</v>
      </c>
      <c r="C210" s="67" t="s">
        <v>15</v>
      </c>
      <c r="D210" s="67" t="s">
        <v>2784</v>
      </c>
      <c r="E210" t="s">
        <v>2110</v>
      </c>
      <c r="F210" s="67" t="s">
        <v>2785</v>
      </c>
      <c r="G210" t="s">
        <v>2111</v>
      </c>
      <c r="H210" t="s">
        <v>44</v>
      </c>
      <c r="I210" s="67">
        <f t="shared" si="12"/>
        <v>0</v>
      </c>
      <c r="J210" s="67">
        <f t="shared" si="13"/>
        <v>0</v>
      </c>
      <c r="K210" s="67">
        <f t="shared" si="14"/>
        <v>1</v>
      </c>
      <c r="L210" s="67">
        <f t="shared" si="15"/>
        <v>1</v>
      </c>
    </row>
    <row r="211" spans="1:12" x14ac:dyDescent="0.35">
      <c r="A211" t="s">
        <v>269</v>
      </c>
      <c r="B211" t="s">
        <v>4002</v>
      </c>
      <c r="C211" s="67" t="s">
        <v>15</v>
      </c>
      <c r="D211" s="67" t="s">
        <v>2784</v>
      </c>
      <c r="E211" t="s">
        <v>2113</v>
      </c>
      <c r="F211" s="67" t="s">
        <v>2785</v>
      </c>
      <c r="G211" t="s">
        <v>2114</v>
      </c>
      <c r="H211" t="s">
        <v>54</v>
      </c>
      <c r="I211" s="67">
        <f t="shared" si="12"/>
        <v>0</v>
      </c>
      <c r="J211" s="67">
        <f t="shared" si="13"/>
        <v>0</v>
      </c>
      <c r="K211" s="67">
        <f t="shared" si="14"/>
        <v>1</v>
      </c>
      <c r="L211" s="67">
        <f t="shared" si="15"/>
        <v>1</v>
      </c>
    </row>
    <row r="212" spans="1:12" x14ac:dyDescent="0.35">
      <c r="A212" t="s">
        <v>269</v>
      </c>
      <c r="B212" t="s">
        <v>3962</v>
      </c>
      <c r="C212" s="67" t="s">
        <v>14</v>
      </c>
      <c r="D212" s="67" t="s">
        <v>2784</v>
      </c>
      <c r="E212" t="s">
        <v>2116</v>
      </c>
      <c r="F212" s="67" t="s">
        <v>2785</v>
      </c>
      <c r="G212" t="s">
        <v>2117</v>
      </c>
      <c r="H212" t="s">
        <v>54</v>
      </c>
      <c r="I212" s="67">
        <f t="shared" si="12"/>
        <v>0</v>
      </c>
      <c r="J212" s="67">
        <f t="shared" si="13"/>
        <v>0</v>
      </c>
      <c r="K212" s="67">
        <f t="shared" si="14"/>
        <v>1</v>
      </c>
      <c r="L212" s="67">
        <f t="shared" si="15"/>
        <v>1</v>
      </c>
    </row>
    <row r="213" spans="1:12" x14ac:dyDescent="0.35">
      <c r="A213" t="s">
        <v>269</v>
      </c>
      <c r="B213" t="s">
        <v>3963</v>
      </c>
      <c r="C213" s="67" t="s">
        <v>14</v>
      </c>
      <c r="D213" s="67" t="s">
        <v>2784</v>
      </c>
      <c r="E213" t="s">
        <v>2119</v>
      </c>
      <c r="F213" s="67" t="s">
        <v>2785</v>
      </c>
      <c r="G213" t="s">
        <v>2120</v>
      </c>
      <c r="H213" t="s">
        <v>36</v>
      </c>
      <c r="I213" s="67">
        <f t="shared" si="12"/>
        <v>0</v>
      </c>
      <c r="J213" s="67">
        <f t="shared" si="13"/>
        <v>0</v>
      </c>
      <c r="K213" s="67">
        <f t="shared" si="14"/>
        <v>1</v>
      </c>
      <c r="L213" s="67">
        <f t="shared" si="15"/>
        <v>1</v>
      </c>
    </row>
    <row r="214" spans="1:12" x14ac:dyDescent="0.35">
      <c r="A214" t="s">
        <v>269</v>
      </c>
      <c r="B214" t="s">
        <v>3964</v>
      </c>
      <c r="C214" s="67" t="s">
        <v>14</v>
      </c>
      <c r="D214" s="67" t="s">
        <v>2784</v>
      </c>
      <c r="E214" t="s">
        <v>2122</v>
      </c>
      <c r="F214" s="67" t="s">
        <v>2785</v>
      </c>
      <c r="G214" t="s">
        <v>2123</v>
      </c>
      <c r="H214" t="s">
        <v>71</v>
      </c>
      <c r="I214" s="67">
        <f t="shared" si="12"/>
        <v>0</v>
      </c>
      <c r="J214" s="67">
        <f t="shared" si="13"/>
        <v>1</v>
      </c>
      <c r="K214" s="67">
        <f t="shared" si="14"/>
        <v>0</v>
      </c>
      <c r="L214" s="67">
        <f t="shared" si="15"/>
        <v>1</v>
      </c>
    </row>
    <row r="215" spans="1:12" x14ac:dyDescent="0.35">
      <c r="A215" t="s">
        <v>269</v>
      </c>
      <c r="B215" t="s">
        <v>3965</v>
      </c>
      <c r="C215" s="67" t="s">
        <v>14</v>
      </c>
      <c r="D215" s="67" t="s">
        <v>2784</v>
      </c>
      <c r="E215" t="s">
        <v>2125</v>
      </c>
      <c r="F215" s="67" t="s">
        <v>2785</v>
      </c>
      <c r="G215" t="s">
        <v>2126</v>
      </c>
      <c r="H215" t="s">
        <v>54</v>
      </c>
      <c r="I215" s="67">
        <f t="shared" si="12"/>
        <v>0</v>
      </c>
      <c r="J215" s="67">
        <f t="shared" si="13"/>
        <v>0</v>
      </c>
      <c r="K215" s="67">
        <f t="shared" si="14"/>
        <v>1</v>
      </c>
      <c r="L215" s="67">
        <f t="shared" si="15"/>
        <v>1</v>
      </c>
    </row>
    <row r="216" spans="1:12" x14ac:dyDescent="0.35">
      <c r="A216" t="s">
        <v>269</v>
      </c>
      <c r="B216" t="s">
        <v>3966</v>
      </c>
      <c r="C216" s="67" t="s">
        <v>14</v>
      </c>
      <c r="D216" s="67" t="s">
        <v>2784</v>
      </c>
      <c r="E216" t="s">
        <v>2128</v>
      </c>
      <c r="F216" s="67" t="s">
        <v>2785</v>
      </c>
      <c r="G216" t="s">
        <v>2129</v>
      </c>
      <c r="H216" t="s">
        <v>44</v>
      </c>
      <c r="I216" s="67">
        <f t="shared" si="12"/>
        <v>0</v>
      </c>
      <c r="J216" s="67">
        <f t="shared" si="13"/>
        <v>0</v>
      </c>
      <c r="K216" s="67">
        <f t="shared" si="14"/>
        <v>1</v>
      </c>
      <c r="L216" s="67">
        <f t="shared" si="15"/>
        <v>1</v>
      </c>
    </row>
    <row r="217" spans="1:12" x14ac:dyDescent="0.35">
      <c r="A217" t="s">
        <v>269</v>
      </c>
      <c r="B217" t="s">
        <v>3967</v>
      </c>
      <c r="C217" s="67" t="s">
        <v>14</v>
      </c>
      <c r="D217" s="67" t="s">
        <v>2784</v>
      </c>
      <c r="E217" t="s">
        <v>2131</v>
      </c>
      <c r="F217" s="67" t="s">
        <v>2785</v>
      </c>
      <c r="G217" t="s">
        <v>2132</v>
      </c>
      <c r="H217" t="s">
        <v>71</v>
      </c>
      <c r="I217" s="67">
        <f t="shared" si="12"/>
        <v>0</v>
      </c>
      <c r="J217" s="67">
        <f t="shared" si="13"/>
        <v>1</v>
      </c>
      <c r="K217" s="67">
        <f t="shared" si="14"/>
        <v>0</v>
      </c>
      <c r="L217" s="67">
        <f t="shared" si="15"/>
        <v>1</v>
      </c>
    </row>
    <row r="218" spans="1:12" x14ac:dyDescent="0.35">
      <c r="A218" t="s">
        <v>269</v>
      </c>
      <c r="B218" t="s">
        <v>3968</v>
      </c>
      <c r="C218" s="67" t="s">
        <v>14</v>
      </c>
      <c r="D218" s="67" t="s">
        <v>2784</v>
      </c>
      <c r="E218" t="s">
        <v>2134</v>
      </c>
      <c r="F218" s="67" t="s">
        <v>2785</v>
      </c>
      <c r="G218" t="s">
        <v>2135</v>
      </c>
      <c r="H218" t="s">
        <v>54</v>
      </c>
      <c r="I218" s="67">
        <f t="shared" si="12"/>
        <v>0</v>
      </c>
      <c r="J218" s="67">
        <f t="shared" si="13"/>
        <v>0</v>
      </c>
      <c r="K218" s="67">
        <f t="shared" si="14"/>
        <v>1</v>
      </c>
      <c r="L218" s="67">
        <f t="shared" si="15"/>
        <v>1</v>
      </c>
    </row>
    <row r="219" spans="1:12" x14ac:dyDescent="0.35">
      <c r="A219" t="s">
        <v>269</v>
      </c>
      <c r="B219" t="s">
        <v>3969</v>
      </c>
      <c r="C219" s="67" t="s">
        <v>14</v>
      </c>
      <c r="D219" s="67" t="s">
        <v>2784</v>
      </c>
      <c r="E219" t="s">
        <v>2137</v>
      </c>
      <c r="F219" s="67" t="s">
        <v>2785</v>
      </c>
      <c r="G219" t="s">
        <v>2138</v>
      </c>
      <c r="H219" t="s">
        <v>54</v>
      </c>
      <c r="I219" s="67">
        <f t="shared" si="12"/>
        <v>0</v>
      </c>
      <c r="J219" s="67">
        <f t="shared" si="13"/>
        <v>0</v>
      </c>
      <c r="K219" s="67">
        <f t="shared" si="14"/>
        <v>1</v>
      </c>
      <c r="L219" s="67">
        <f t="shared" si="15"/>
        <v>1</v>
      </c>
    </row>
    <row r="220" spans="1:12" x14ac:dyDescent="0.35">
      <c r="A220" t="s">
        <v>269</v>
      </c>
      <c r="B220" t="s">
        <v>3970</v>
      </c>
      <c r="C220" s="67" t="s">
        <v>14</v>
      </c>
      <c r="D220" s="67" t="s">
        <v>2784</v>
      </c>
      <c r="E220" t="s">
        <v>2140</v>
      </c>
      <c r="F220" s="67" t="s">
        <v>2785</v>
      </c>
      <c r="G220" t="s">
        <v>2141</v>
      </c>
      <c r="H220" t="s">
        <v>54</v>
      </c>
      <c r="I220" s="67">
        <f t="shared" si="12"/>
        <v>0</v>
      </c>
      <c r="J220" s="67">
        <f t="shared" si="13"/>
        <v>0</v>
      </c>
      <c r="K220" s="67">
        <f t="shared" si="14"/>
        <v>1</v>
      </c>
      <c r="L220" s="67">
        <f t="shared" si="15"/>
        <v>1</v>
      </c>
    </row>
    <row r="221" spans="1:12" x14ac:dyDescent="0.35">
      <c r="A221" t="s">
        <v>269</v>
      </c>
      <c r="B221" t="s">
        <v>3971</v>
      </c>
      <c r="C221" s="67" t="s">
        <v>14</v>
      </c>
      <c r="D221" s="67" t="s">
        <v>2784</v>
      </c>
      <c r="E221" t="s">
        <v>2143</v>
      </c>
      <c r="F221" s="67" t="s">
        <v>2785</v>
      </c>
      <c r="G221" t="s">
        <v>2144</v>
      </c>
      <c r="H221" t="s">
        <v>71</v>
      </c>
      <c r="I221" s="67">
        <f t="shared" si="12"/>
        <v>0</v>
      </c>
      <c r="J221" s="67">
        <f t="shared" si="13"/>
        <v>1</v>
      </c>
      <c r="K221" s="67">
        <f t="shared" si="14"/>
        <v>0</v>
      </c>
      <c r="L221" s="67">
        <f t="shared" si="15"/>
        <v>1</v>
      </c>
    </row>
    <row r="222" spans="1:12" x14ac:dyDescent="0.35">
      <c r="A222" t="s">
        <v>288</v>
      </c>
      <c r="B222" t="s">
        <v>4030</v>
      </c>
      <c r="C222" s="67" t="s">
        <v>13</v>
      </c>
      <c r="D222" s="67" t="s">
        <v>2784</v>
      </c>
      <c r="E222" t="s">
        <v>2146</v>
      </c>
      <c r="F222" s="67" t="s">
        <v>2785</v>
      </c>
      <c r="G222" t="s">
        <v>2147</v>
      </c>
      <c r="H222" t="s">
        <v>71</v>
      </c>
      <c r="I222" s="67">
        <f t="shared" si="12"/>
        <v>0</v>
      </c>
      <c r="J222" s="67">
        <f t="shared" si="13"/>
        <v>1</v>
      </c>
      <c r="K222" s="67">
        <f t="shared" si="14"/>
        <v>0</v>
      </c>
      <c r="L222" s="67">
        <f t="shared" si="15"/>
        <v>1</v>
      </c>
    </row>
    <row r="223" spans="1:12" x14ac:dyDescent="0.35">
      <c r="A223" t="s">
        <v>288</v>
      </c>
      <c r="B223" t="s">
        <v>4031</v>
      </c>
      <c r="C223" s="67" t="s">
        <v>13</v>
      </c>
      <c r="D223" s="67" t="s">
        <v>2784</v>
      </c>
      <c r="E223" t="s">
        <v>2149</v>
      </c>
      <c r="F223" s="67" t="s">
        <v>2785</v>
      </c>
      <c r="G223" t="s">
        <v>2150</v>
      </c>
      <c r="H223" t="s">
        <v>54</v>
      </c>
      <c r="I223" s="67">
        <f t="shared" si="12"/>
        <v>0</v>
      </c>
      <c r="J223" s="67">
        <f t="shared" si="13"/>
        <v>0</v>
      </c>
      <c r="K223" s="67">
        <f t="shared" si="14"/>
        <v>1</v>
      </c>
      <c r="L223" s="67">
        <f t="shared" si="15"/>
        <v>1</v>
      </c>
    </row>
    <row r="224" spans="1:12" x14ac:dyDescent="0.35">
      <c r="A224" t="s">
        <v>288</v>
      </c>
      <c r="B224" t="s">
        <v>4032</v>
      </c>
      <c r="C224" s="67" t="s">
        <v>13</v>
      </c>
      <c r="D224" s="67" t="s">
        <v>2784</v>
      </c>
      <c r="E224" t="s">
        <v>2152</v>
      </c>
      <c r="F224" s="67" t="s">
        <v>2785</v>
      </c>
      <c r="G224" t="s">
        <v>2153</v>
      </c>
      <c r="H224" t="s">
        <v>71</v>
      </c>
      <c r="I224" s="67">
        <f t="shared" si="12"/>
        <v>0</v>
      </c>
      <c r="J224" s="67">
        <f t="shared" si="13"/>
        <v>1</v>
      </c>
      <c r="K224" s="67">
        <f t="shared" si="14"/>
        <v>0</v>
      </c>
      <c r="L224" s="67">
        <f t="shared" si="15"/>
        <v>1</v>
      </c>
    </row>
    <row r="225" spans="1:12" x14ac:dyDescent="0.35">
      <c r="A225" t="s">
        <v>288</v>
      </c>
      <c r="B225" t="s">
        <v>4033</v>
      </c>
      <c r="C225" s="67" t="s">
        <v>13</v>
      </c>
      <c r="D225" s="67" t="s">
        <v>2784</v>
      </c>
      <c r="E225" t="s">
        <v>2155</v>
      </c>
      <c r="F225" s="67" t="s">
        <v>2785</v>
      </c>
      <c r="G225" t="s">
        <v>2156</v>
      </c>
      <c r="H225" t="s">
        <v>54</v>
      </c>
      <c r="I225" s="67">
        <f t="shared" si="12"/>
        <v>0</v>
      </c>
      <c r="J225" s="67">
        <f t="shared" si="13"/>
        <v>0</v>
      </c>
      <c r="K225" s="67">
        <f t="shared" si="14"/>
        <v>1</v>
      </c>
      <c r="L225" s="67">
        <f t="shared" si="15"/>
        <v>1</v>
      </c>
    </row>
    <row r="226" spans="1:12" x14ac:dyDescent="0.35">
      <c r="A226" t="s">
        <v>288</v>
      </c>
      <c r="B226" t="s">
        <v>4034</v>
      </c>
      <c r="C226" s="67" t="s">
        <v>13</v>
      </c>
      <c r="D226" s="67" t="s">
        <v>2784</v>
      </c>
      <c r="E226" t="s">
        <v>2158</v>
      </c>
      <c r="F226" s="67" t="s">
        <v>2785</v>
      </c>
      <c r="G226" t="s">
        <v>2159</v>
      </c>
      <c r="H226" t="s">
        <v>36</v>
      </c>
      <c r="I226" s="67">
        <f t="shared" si="12"/>
        <v>0</v>
      </c>
      <c r="J226" s="67">
        <f t="shared" si="13"/>
        <v>0</v>
      </c>
      <c r="K226" s="67">
        <f t="shared" si="14"/>
        <v>1</v>
      </c>
      <c r="L226" s="67">
        <f t="shared" si="15"/>
        <v>1</v>
      </c>
    </row>
    <row r="227" spans="1:12" x14ac:dyDescent="0.35">
      <c r="A227" t="s">
        <v>288</v>
      </c>
      <c r="B227" t="s">
        <v>4035</v>
      </c>
      <c r="C227" s="67" t="s">
        <v>13</v>
      </c>
      <c r="D227" s="67" t="s">
        <v>2784</v>
      </c>
      <c r="E227" t="s">
        <v>2161</v>
      </c>
      <c r="F227" s="67" t="s">
        <v>2785</v>
      </c>
      <c r="G227" t="s">
        <v>2162</v>
      </c>
      <c r="H227" t="s">
        <v>117</v>
      </c>
      <c r="I227" s="67">
        <f t="shared" si="12"/>
        <v>0</v>
      </c>
      <c r="J227" s="67">
        <f t="shared" si="13"/>
        <v>0</v>
      </c>
      <c r="K227" s="67">
        <f t="shared" si="14"/>
        <v>1</v>
      </c>
      <c r="L227" s="67">
        <f t="shared" si="15"/>
        <v>1</v>
      </c>
    </row>
    <row r="228" spans="1:12" x14ac:dyDescent="0.35">
      <c r="A228" t="s">
        <v>288</v>
      </c>
      <c r="B228" t="s">
        <v>4036</v>
      </c>
      <c r="C228" s="67" t="s">
        <v>13</v>
      </c>
      <c r="D228" s="67" t="s">
        <v>2784</v>
      </c>
      <c r="E228" t="s">
        <v>2164</v>
      </c>
      <c r="F228" s="67" t="s">
        <v>2785</v>
      </c>
      <c r="G228" t="s">
        <v>2165</v>
      </c>
      <c r="H228" t="s">
        <v>54</v>
      </c>
      <c r="I228" s="67">
        <f t="shared" si="12"/>
        <v>0</v>
      </c>
      <c r="J228" s="67">
        <f t="shared" si="13"/>
        <v>0</v>
      </c>
      <c r="K228" s="67">
        <f t="shared" si="14"/>
        <v>1</v>
      </c>
      <c r="L228" s="67">
        <f t="shared" si="15"/>
        <v>1</v>
      </c>
    </row>
    <row r="229" spans="1:12" x14ac:dyDescent="0.35">
      <c r="A229" t="s">
        <v>288</v>
      </c>
      <c r="B229" t="s">
        <v>4089</v>
      </c>
      <c r="C229" s="67" t="s">
        <v>11</v>
      </c>
      <c r="D229" s="67" t="s">
        <v>2784</v>
      </c>
      <c r="E229" t="s">
        <v>2167</v>
      </c>
      <c r="F229" s="67" t="s">
        <v>2785</v>
      </c>
      <c r="G229" t="s">
        <v>2168</v>
      </c>
      <c r="H229" t="s">
        <v>54</v>
      </c>
      <c r="I229" s="67">
        <f t="shared" si="12"/>
        <v>0</v>
      </c>
      <c r="J229" s="67">
        <f t="shared" si="13"/>
        <v>0</v>
      </c>
      <c r="K229" s="67">
        <f t="shared" si="14"/>
        <v>1</v>
      </c>
      <c r="L229" s="67">
        <f t="shared" si="15"/>
        <v>1</v>
      </c>
    </row>
    <row r="230" spans="1:12" x14ac:dyDescent="0.35">
      <c r="A230" t="s">
        <v>288</v>
      </c>
      <c r="B230" t="s">
        <v>4037</v>
      </c>
      <c r="C230" s="67" t="s">
        <v>16</v>
      </c>
      <c r="D230" s="67" t="s">
        <v>2784</v>
      </c>
      <c r="E230" t="s">
        <v>2170</v>
      </c>
      <c r="F230" s="67" t="s">
        <v>2785</v>
      </c>
      <c r="G230" t="s">
        <v>2171</v>
      </c>
      <c r="H230" t="s">
        <v>54</v>
      </c>
      <c r="I230" s="67">
        <f t="shared" si="12"/>
        <v>0</v>
      </c>
      <c r="J230" s="67">
        <f t="shared" si="13"/>
        <v>0</v>
      </c>
      <c r="K230" s="67">
        <f t="shared" si="14"/>
        <v>1</v>
      </c>
      <c r="L230" s="67">
        <f t="shared" si="15"/>
        <v>1</v>
      </c>
    </row>
    <row r="231" spans="1:12" x14ac:dyDescent="0.35">
      <c r="A231" t="s">
        <v>288</v>
      </c>
      <c r="B231" t="s">
        <v>4038</v>
      </c>
      <c r="C231" s="67" t="s">
        <v>16</v>
      </c>
      <c r="D231" s="67" t="s">
        <v>2784</v>
      </c>
      <c r="E231" t="s">
        <v>2173</v>
      </c>
      <c r="F231" s="67" t="s">
        <v>2785</v>
      </c>
      <c r="G231" t="s">
        <v>2174</v>
      </c>
      <c r="H231" t="s">
        <v>54</v>
      </c>
      <c r="I231" s="67">
        <f t="shared" si="12"/>
        <v>0</v>
      </c>
      <c r="J231" s="67">
        <f t="shared" si="13"/>
        <v>0</v>
      </c>
      <c r="K231" s="67">
        <f t="shared" si="14"/>
        <v>1</v>
      </c>
      <c r="L231" s="67">
        <f t="shared" si="15"/>
        <v>1</v>
      </c>
    </row>
    <row r="232" spans="1:12" x14ac:dyDescent="0.35">
      <c r="A232" t="s">
        <v>288</v>
      </c>
      <c r="B232" t="s">
        <v>4039</v>
      </c>
      <c r="C232" s="67" t="s">
        <v>16</v>
      </c>
      <c r="D232" s="67" t="s">
        <v>2784</v>
      </c>
      <c r="E232" t="s">
        <v>2176</v>
      </c>
      <c r="F232" s="67" t="s">
        <v>2785</v>
      </c>
      <c r="G232" t="s">
        <v>2177</v>
      </c>
      <c r="H232" t="s">
        <v>54</v>
      </c>
      <c r="I232" s="67">
        <f t="shared" si="12"/>
        <v>0</v>
      </c>
      <c r="J232" s="67">
        <f t="shared" si="13"/>
        <v>0</v>
      </c>
      <c r="K232" s="67">
        <f t="shared" si="14"/>
        <v>1</v>
      </c>
      <c r="L232" s="67">
        <f t="shared" si="15"/>
        <v>1</v>
      </c>
    </row>
    <row r="233" spans="1:12" x14ac:dyDescent="0.35">
      <c r="A233" t="s">
        <v>288</v>
      </c>
      <c r="B233" t="s">
        <v>4040</v>
      </c>
      <c r="C233" s="67" t="s">
        <v>16</v>
      </c>
      <c r="D233" s="67" t="s">
        <v>2784</v>
      </c>
      <c r="E233" t="s">
        <v>2179</v>
      </c>
      <c r="F233" s="67" t="s">
        <v>2785</v>
      </c>
      <c r="G233" t="s">
        <v>2180</v>
      </c>
      <c r="H233" t="s">
        <v>54</v>
      </c>
      <c r="I233" s="67">
        <f t="shared" si="12"/>
        <v>0</v>
      </c>
      <c r="J233" s="67">
        <f t="shared" si="13"/>
        <v>0</v>
      </c>
      <c r="K233" s="67">
        <f t="shared" si="14"/>
        <v>1</v>
      </c>
      <c r="L233" s="67">
        <f t="shared" si="15"/>
        <v>1</v>
      </c>
    </row>
    <row r="234" spans="1:12" x14ac:dyDescent="0.35">
      <c r="A234" t="s">
        <v>288</v>
      </c>
      <c r="B234" t="s">
        <v>4041</v>
      </c>
      <c r="C234" s="67" t="s">
        <v>16</v>
      </c>
      <c r="D234" s="67" t="s">
        <v>2784</v>
      </c>
      <c r="E234" t="s">
        <v>2182</v>
      </c>
      <c r="F234" s="67" t="s">
        <v>2785</v>
      </c>
      <c r="G234" t="s">
        <v>2183</v>
      </c>
      <c r="H234" t="s">
        <v>54</v>
      </c>
      <c r="I234" s="67">
        <f t="shared" si="12"/>
        <v>0</v>
      </c>
      <c r="J234" s="67">
        <f t="shared" si="13"/>
        <v>0</v>
      </c>
      <c r="K234" s="67">
        <f t="shared" si="14"/>
        <v>1</v>
      </c>
      <c r="L234" s="67">
        <f t="shared" si="15"/>
        <v>1</v>
      </c>
    </row>
    <row r="235" spans="1:12" x14ac:dyDescent="0.35">
      <c r="A235" t="s">
        <v>288</v>
      </c>
      <c r="B235" t="s">
        <v>4042</v>
      </c>
      <c r="C235" s="67" t="s">
        <v>16</v>
      </c>
      <c r="D235" s="67" t="s">
        <v>2784</v>
      </c>
      <c r="E235" t="s">
        <v>2185</v>
      </c>
      <c r="F235" s="67" t="s">
        <v>2785</v>
      </c>
      <c r="G235" t="s">
        <v>2186</v>
      </c>
      <c r="H235" t="s">
        <v>54</v>
      </c>
      <c r="I235" s="67">
        <f t="shared" si="12"/>
        <v>0</v>
      </c>
      <c r="J235" s="67">
        <f t="shared" si="13"/>
        <v>0</v>
      </c>
      <c r="K235" s="67">
        <f t="shared" si="14"/>
        <v>1</v>
      </c>
      <c r="L235" s="67">
        <f t="shared" si="15"/>
        <v>1</v>
      </c>
    </row>
    <row r="236" spans="1:12" x14ac:dyDescent="0.35">
      <c r="A236" t="s">
        <v>288</v>
      </c>
      <c r="B236" t="s">
        <v>4043</v>
      </c>
      <c r="C236" s="67" t="s">
        <v>16</v>
      </c>
      <c r="D236" s="67" t="s">
        <v>2784</v>
      </c>
      <c r="E236" t="s">
        <v>2188</v>
      </c>
      <c r="F236" s="67" t="s">
        <v>2785</v>
      </c>
      <c r="G236" t="s">
        <v>2189</v>
      </c>
      <c r="H236" t="s">
        <v>117</v>
      </c>
      <c r="I236" s="67">
        <f t="shared" si="12"/>
        <v>0</v>
      </c>
      <c r="J236" s="67">
        <f t="shared" si="13"/>
        <v>0</v>
      </c>
      <c r="K236" s="67">
        <f t="shared" si="14"/>
        <v>1</v>
      </c>
      <c r="L236" s="67">
        <f t="shared" si="15"/>
        <v>1</v>
      </c>
    </row>
    <row r="237" spans="1:12" x14ac:dyDescent="0.35">
      <c r="A237" t="s">
        <v>288</v>
      </c>
      <c r="B237" t="s">
        <v>4003</v>
      </c>
      <c r="C237" s="67" t="s">
        <v>15</v>
      </c>
      <c r="D237" s="67" t="s">
        <v>2784</v>
      </c>
      <c r="E237" t="s">
        <v>2191</v>
      </c>
      <c r="F237" s="67" t="s">
        <v>2785</v>
      </c>
      <c r="G237" t="s">
        <v>2192</v>
      </c>
      <c r="H237" t="s">
        <v>71</v>
      </c>
      <c r="I237" s="67">
        <f t="shared" si="12"/>
        <v>0</v>
      </c>
      <c r="J237" s="67">
        <f t="shared" si="13"/>
        <v>1</v>
      </c>
      <c r="K237" s="67">
        <f t="shared" si="14"/>
        <v>0</v>
      </c>
      <c r="L237" s="67">
        <f t="shared" si="15"/>
        <v>1</v>
      </c>
    </row>
    <row r="238" spans="1:12" x14ac:dyDescent="0.35">
      <c r="A238" t="s">
        <v>288</v>
      </c>
      <c r="B238" t="s">
        <v>4004</v>
      </c>
      <c r="C238" s="67" t="s">
        <v>15</v>
      </c>
      <c r="D238" s="67" t="s">
        <v>2784</v>
      </c>
      <c r="E238" t="s">
        <v>2194</v>
      </c>
      <c r="F238" s="67" t="s">
        <v>2785</v>
      </c>
      <c r="G238" t="s">
        <v>2195</v>
      </c>
      <c r="H238" t="s">
        <v>54</v>
      </c>
      <c r="I238" s="67">
        <f t="shared" si="12"/>
        <v>0</v>
      </c>
      <c r="J238" s="67">
        <f t="shared" si="13"/>
        <v>0</v>
      </c>
      <c r="K238" s="67">
        <f t="shared" si="14"/>
        <v>1</v>
      </c>
      <c r="L238" s="67">
        <f t="shared" si="15"/>
        <v>1</v>
      </c>
    </row>
    <row r="239" spans="1:12" x14ac:dyDescent="0.35">
      <c r="A239" t="s">
        <v>288</v>
      </c>
      <c r="B239" t="s">
        <v>4005</v>
      </c>
      <c r="C239" s="67" t="s">
        <v>15</v>
      </c>
      <c r="D239" s="67" t="s">
        <v>2784</v>
      </c>
      <c r="E239" t="s">
        <v>2197</v>
      </c>
      <c r="F239" s="67" t="s">
        <v>2785</v>
      </c>
      <c r="G239" t="s">
        <v>2198</v>
      </c>
      <c r="H239" t="s">
        <v>71</v>
      </c>
      <c r="I239" s="67">
        <f t="shared" si="12"/>
        <v>0</v>
      </c>
      <c r="J239" s="67">
        <f t="shared" si="13"/>
        <v>1</v>
      </c>
      <c r="K239" s="67">
        <f t="shared" si="14"/>
        <v>0</v>
      </c>
      <c r="L239" s="67">
        <f t="shared" si="15"/>
        <v>1</v>
      </c>
    </row>
    <row r="240" spans="1:12" x14ac:dyDescent="0.35">
      <c r="A240" t="s">
        <v>288</v>
      </c>
      <c r="B240" t="s">
        <v>4006</v>
      </c>
      <c r="C240" s="67" t="s">
        <v>15</v>
      </c>
      <c r="D240" s="67" t="s">
        <v>2784</v>
      </c>
      <c r="E240" t="s">
        <v>2200</v>
      </c>
      <c r="F240" s="67" t="s">
        <v>2785</v>
      </c>
      <c r="G240" t="s">
        <v>2201</v>
      </c>
      <c r="H240" t="s">
        <v>71</v>
      </c>
      <c r="I240" s="67">
        <f t="shared" si="12"/>
        <v>0</v>
      </c>
      <c r="J240" s="67">
        <f t="shared" si="13"/>
        <v>1</v>
      </c>
      <c r="K240" s="67">
        <f t="shared" si="14"/>
        <v>0</v>
      </c>
      <c r="L240" s="67">
        <f t="shared" si="15"/>
        <v>1</v>
      </c>
    </row>
    <row r="241" spans="1:12" x14ac:dyDescent="0.35">
      <c r="A241" t="s">
        <v>288</v>
      </c>
      <c r="B241" t="s">
        <v>4007</v>
      </c>
      <c r="C241" s="67" t="s">
        <v>15</v>
      </c>
      <c r="D241" s="67" t="s">
        <v>2784</v>
      </c>
      <c r="E241" t="s">
        <v>2203</v>
      </c>
      <c r="F241" s="67" t="s">
        <v>2785</v>
      </c>
      <c r="G241" t="s">
        <v>2204</v>
      </c>
      <c r="H241" t="s">
        <v>36</v>
      </c>
      <c r="I241" s="67">
        <f t="shared" si="12"/>
        <v>0</v>
      </c>
      <c r="J241" s="67">
        <f t="shared" si="13"/>
        <v>0</v>
      </c>
      <c r="K241" s="67">
        <f t="shared" si="14"/>
        <v>1</v>
      </c>
      <c r="L241" s="67">
        <f t="shared" si="15"/>
        <v>1</v>
      </c>
    </row>
    <row r="242" spans="1:12" x14ac:dyDescent="0.35">
      <c r="A242" t="s">
        <v>288</v>
      </c>
      <c r="B242" t="s">
        <v>4008</v>
      </c>
      <c r="C242" s="67" t="s">
        <v>15</v>
      </c>
      <c r="D242" s="67" t="s">
        <v>2784</v>
      </c>
      <c r="E242" t="s">
        <v>2206</v>
      </c>
      <c r="F242" s="67" t="s">
        <v>2785</v>
      </c>
      <c r="G242" t="s">
        <v>2207</v>
      </c>
      <c r="H242" t="s">
        <v>54</v>
      </c>
      <c r="I242" s="67">
        <f t="shared" si="12"/>
        <v>0</v>
      </c>
      <c r="J242" s="67">
        <f t="shared" si="13"/>
        <v>0</v>
      </c>
      <c r="K242" s="67">
        <f t="shared" si="14"/>
        <v>1</v>
      </c>
      <c r="L242" s="67">
        <f t="shared" si="15"/>
        <v>1</v>
      </c>
    </row>
    <row r="243" spans="1:12" x14ac:dyDescent="0.35">
      <c r="A243" t="s">
        <v>288</v>
      </c>
      <c r="B243" t="s">
        <v>4009</v>
      </c>
      <c r="C243" s="67" t="s">
        <v>15</v>
      </c>
      <c r="D243" s="67" t="s">
        <v>2784</v>
      </c>
      <c r="E243" t="s">
        <v>2209</v>
      </c>
      <c r="F243" s="67" t="s">
        <v>2785</v>
      </c>
      <c r="G243" t="s">
        <v>2210</v>
      </c>
      <c r="H243" t="s">
        <v>54</v>
      </c>
      <c r="I243" s="67">
        <f t="shared" si="12"/>
        <v>0</v>
      </c>
      <c r="J243" s="67">
        <f t="shared" si="13"/>
        <v>0</v>
      </c>
      <c r="K243" s="67">
        <f t="shared" si="14"/>
        <v>1</v>
      </c>
      <c r="L243" s="67">
        <f t="shared" si="15"/>
        <v>1</v>
      </c>
    </row>
    <row r="244" spans="1:12" x14ac:dyDescent="0.35">
      <c r="A244" t="s">
        <v>288</v>
      </c>
      <c r="B244" t="s">
        <v>4010</v>
      </c>
      <c r="C244" s="67" t="s">
        <v>15</v>
      </c>
      <c r="D244" s="67" t="s">
        <v>2784</v>
      </c>
      <c r="E244" t="s">
        <v>2212</v>
      </c>
      <c r="F244" s="67" t="s">
        <v>2785</v>
      </c>
      <c r="G244" t="s">
        <v>2213</v>
      </c>
      <c r="H244" t="s">
        <v>36</v>
      </c>
      <c r="I244" s="67">
        <f t="shared" si="12"/>
        <v>0</v>
      </c>
      <c r="J244" s="67">
        <f t="shared" si="13"/>
        <v>0</v>
      </c>
      <c r="K244" s="67">
        <f t="shared" si="14"/>
        <v>1</v>
      </c>
      <c r="L244" s="67">
        <f t="shared" si="15"/>
        <v>1</v>
      </c>
    </row>
    <row r="245" spans="1:12" x14ac:dyDescent="0.35">
      <c r="A245" t="s">
        <v>288</v>
      </c>
      <c r="B245" t="s">
        <v>4090</v>
      </c>
      <c r="C245" s="67" t="s">
        <v>14</v>
      </c>
      <c r="D245" s="67" t="s">
        <v>2784</v>
      </c>
      <c r="E245" t="s">
        <v>2215</v>
      </c>
      <c r="F245" s="67" t="s">
        <v>2785</v>
      </c>
      <c r="G245" t="s">
        <v>2216</v>
      </c>
      <c r="H245" t="s">
        <v>71</v>
      </c>
      <c r="I245" s="67">
        <f t="shared" si="12"/>
        <v>0</v>
      </c>
      <c r="J245" s="67">
        <f t="shared" si="13"/>
        <v>1</v>
      </c>
      <c r="K245" s="67">
        <f t="shared" si="14"/>
        <v>0</v>
      </c>
      <c r="L245" s="67">
        <f t="shared" si="15"/>
        <v>1</v>
      </c>
    </row>
    <row r="246" spans="1:12" x14ac:dyDescent="0.35">
      <c r="A246" t="s">
        <v>288</v>
      </c>
      <c r="B246" t="s">
        <v>4091</v>
      </c>
      <c r="C246" s="67" t="s">
        <v>14</v>
      </c>
      <c r="D246" s="67" t="s">
        <v>2784</v>
      </c>
      <c r="E246" t="s">
        <v>2218</v>
      </c>
      <c r="F246" s="67" t="s">
        <v>2785</v>
      </c>
      <c r="G246" t="s">
        <v>2219</v>
      </c>
      <c r="H246" t="s">
        <v>54</v>
      </c>
      <c r="I246" s="67">
        <f t="shared" si="12"/>
        <v>0</v>
      </c>
      <c r="J246" s="67">
        <f t="shared" si="13"/>
        <v>0</v>
      </c>
      <c r="K246" s="67">
        <f t="shared" si="14"/>
        <v>1</v>
      </c>
      <c r="L246" s="67">
        <f t="shared" si="15"/>
        <v>1</v>
      </c>
    </row>
    <row r="247" spans="1:12" x14ac:dyDescent="0.35">
      <c r="A247" t="s">
        <v>288</v>
      </c>
      <c r="B247" t="s">
        <v>4092</v>
      </c>
      <c r="C247" s="67" t="s">
        <v>14</v>
      </c>
      <c r="D247" s="67" t="s">
        <v>2784</v>
      </c>
      <c r="E247" t="s">
        <v>2221</v>
      </c>
      <c r="F247" s="67" t="s">
        <v>2785</v>
      </c>
      <c r="G247" t="s">
        <v>2222</v>
      </c>
      <c r="H247" t="s">
        <v>71</v>
      </c>
      <c r="I247" s="67">
        <f t="shared" si="12"/>
        <v>0</v>
      </c>
      <c r="J247" s="67">
        <f t="shared" si="13"/>
        <v>1</v>
      </c>
      <c r="K247" s="67">
        <f t="shared" si="14"/>
        <v>0</v>
      </c>
      <c r="L247" s="67">
        <f t="shared" si="15"/>
        <v>1</v>
      </c>
    </row>
    <row r="248" spans="1:12" x14ac:dyDescent="0.35">
      <c r="A248" t="s">
        <v>288</v>
      </c>
      <c r="B248" t="s">
        <v>4093</v>
      </c>
      <c r="C248" s="67" t="s">
        <v>14</v>
      </c>
      <c r="D248" s="67" t="s">
        <v>2784</v>
      </c>
      <c r="E248" t="s">
        <v>2224</v>
      </c>
      <c r="F248" s="67" t="s">
        <v>2785</v>
      </c>
      <c r="G248" t="s">
        <v>2225</v>
      </c>
      <c r="H248" t="s">
        <v>71</v>
      </c>
      <c r="I248" s="67">
        <f t="shared" si="12"/>
        <v>0</v>
      </c>
      <c r="J248" s="67">
        <f t="shared" si="13"/>
        <v>1</v>
      </c>
      <c r="K248" s="67">
        <f t="shared" si="14"/>
        <v>0</v>
      </c>
      <c r="L248" s="67">
        <f t="shared" si="15"/>
        <v>1</v>
      </c>
    </row>
    <row r="249" spans="1:12" x14ac:dyDescent="0.35">
      <c r="A249" t="s">
        <v>288</v>
      </c>
      <c r="B249" t="s">
        <v>4094</v>
      </c>
      <c r="C249" s="67" t="s">
        <v>14</v>
      </c>
      <c r="D249" s="67" t="s">
        <v>2784</v>
      </c>
      <c r="E249" t="s">
        <v>2227</v>
      </c>
      <c r="F249" s="67" t="s">
        <v>2785</v>
      </c>
      <c r="G249" t="s">
        <v>2228</v>
      </c>
      <c r="H249" t="s">
        <v>71</v>
      </c>
      <c r="I249" s="67">
        <f t="shared" si="12"/>
        <v>0</v>
      </c>
      <c r="J249" s="67">
        <f t="shared" si="13"/>
        <v>1</v>
      </c>
      <c r="K249" s="67">
        <f t="shared" si="14"/>
        <v>0</v>
      </c>
      <c r="L249" s="67">
        <f t="shared" si="15"/>
        <v>1</v>
      </c>
    </row>
    <row r="250" spans="1:12" x14ac:dyDescent="0.35">
      <c r="A250" t="s">
        <v>288</v>
      </c>
      <c r="B250" t="s">
        <v>4095</v>
      </c>
      <c r="C250" s="67" t="s">
        <v>14</v>
      </c>
      <c r="D250" s="67" t="s">
        <v>2784</v>
      </c>
      <c r="E250" t="s">
        <v>2230</v>
      </c>
      <c r="F250" s="67" t="s">
        <v>2785</v>
      </c>
      <c r="G250" t="s">
        <v>2231</v>
      </c>
      <c r="H250" t="s">
        <v>54</v>
      </c>
      <c r="I250" s="67">
        <f t="shared" si="12"/>
        <v>0</v>
      </c>
      <c r="J250" s="67">
        <f t="shared" si="13"/>
        <v>0</v>
      </c>
      <c r="K250" s="67">
        <f t="shared" si="14"/>
        <v>1</v>
      </c>
      <c r="L250" s="67">
        <f t="shared" si="15"/>
        <v>1</v>
      </c>
    </row>
    <row r="251" spans="1:12" x14ac:dyDescent="0.35">
      <c r="A251" t="s">
        <v>288</v>
      </c>
      <c r="B251" t="s">
        <v>4096</v>
      </c>
      <c r="C251" s="67" t="s">
        <v>14</v>
      </c>
      <c r="D251" s="67" t="s">
        <v>2784</v>
      </c>
      <c r="E251" t="s">
        <v>2233</v>
      </c>
      <c r="F251" s="67" t="s">
        <v>2785</v>
      </c>
      <c r="G251" t="s">
        <v>2234</v>
      </c>
      <c r="H251" t="s">
        <v>71</v>
      </c>
      <c r="I251" s="67">
        <f t="shared" si="12"/>
        <v>0</v>
      </c>
      <c r="J251" s="67">
        <f t="shared" si="13"/>
        <v>1</v>
      </c>
      <c r="K251" s="67">
        <f t="shared" si="14"/>
        <v>0</v>
      </c>
      <c r="L251" s="67">
        <f t="shared" si="15"/>
        <v>1</v>
      </c>
    </row>
    <row r="252" spans="1:12" x14ac:dyDescent="0.35">
      <c r="A252" t="s">
        <v>288</v>
      </c>
      <c r="B252" t="s">
        <v>4097</v>
      </c>
      <c r="C252" s="67" t="s">
        <v>14</v>
      </c>
      <c r="D252" s="67" t="s">
        <v>2784</v>
      </c>
      <c r="E252" t="s">
        <v>2236</v>
      </c>
      <c r="F252" s="67" t="s">
        <v>2785</v>
      </c>
      <c r="G252" t="s">
        <v>2237</v>
      </c>
      <c r="H252" t="s">
        <v>54</v>
      </c>
      <c r="I252" s="67">
        <f t="shared" si="12"/>
        <v>0</v>
      </c>
      <c r="J252" s="67">
        <f t="shared" si="13"/>
        <v>0</v>
      </c>
      <c r="K252" s="67">
        <f t="shared" si="14"/>
        <v>1</v>
      </c>
      <c r="L252" s="67">
        <f t="shared" si="15"/>
        <v>1</v>
      </c>
    </row>
    <row r="253" spans="1:12" x14ac:dyDescent="0.35">
      <c r="A253" t="s">
        <v>288</v>
      </c>
      <c r="B253" t="s">
        <v>4098</v>
      </c>
      <c r="C253" s="67" t="s">
        <v>14</v>
      </c>
      <c r="D253" s="67" t="s">
        <v>2784</v>
      </c>
      <c r="E253" t="s">
        <v>2239</v>
      </c>
      <c r="F253" s="67" t="s">
        <v>2785</v>
      </c>
      <c r="G253" t="s">
        <v>2240</v>
      </c>
      <c r="H253" t="s">
        <v>71</v>
      </c>
      <c r="I253" s="67">
        <f t="shared" si="12"/>
        <v>0</v>
      </c>
      <c r="J253" s="67">
        <f t="shared" si="13"/>
        <v>1</v>
      </c>
      <c r="K253" s="67">
        <f t="shared" si="14"/>
        <v>0</v>
      </c>
      <c r="L253" s="67">
        <f t="shared" si="15"/>
        <v>1</v>
      </c>
    </row>
    <row r="254" spans="1:12" x14ac:dyDescent="0.35">
      <c r="A254" t="s">
        <v>288</v>
      </c>
      <c r="B254" t="s">
        <v>4099</v>
      </c>
      <c r="C254" s="67" t="s">
        <v>14</v>
      </c>
      <c r="D254" s="67" t="s">
        <v>2784</v>
      </c>
      <c r="E254" t="s">
        <v>2242</v>
      </c>
      <c r="F254" s="67" t="s">
        <v>2785</v>
      </c>
      <c r="G254" t="s">
        <v>2243</v>
      </c>
      <c r="H254" t="s">
        <v>71</v>
      </c>
      <c r="I254" s="67">
        <f t="shared" si="12"/>
        <v>0</v>
      </c>
      <c r="J254" s="67">
        <f t="shared" si="13"/>
        <v>1</v>
      </c>
      <c r="K254" s="67">
        <f t="shared" si="14"/>
        <v>0</v>
      </c>
      <c r="L254" s="67">
        <f t="shared" si="15"/>
        <v>1</v>
      </c>
    </row>
    <row r="255" spans="1:12" x14ac:dyDescent="0.35">
      <c r="A255" t="s">
        <v>2244</v>
      </c>
      <c r="B255" t="s">
        <v>2245</v>
      </c>
      <c r="C255" s="67" t="s">
        <v>13</v>
      </c>
      <c r="D255" s="67" t="s">
        <v>2784</v>
      </c>
      <c r="E255" t="s">
        <v>2246</v>
      </c>
      <c r="F255" s="67" t="s">
        <v>2785</v>
      </c>
      <c r="G255" t="s">
        <v>2247</v>
      </c>
      <c r="H255" t="s">
        <v>40</v>
      </c>
      <c r="I255" s="67">
        <f t="shared" si="12"/>
        <v>1</v>
      </c>
      <c r="J255" s="67">
        <f t="shared" si="13"/>
        <v>1</v>
      </c>
      <c r="K255" s="67">
        <f t="shared" si="14"/>
        <v>0</v>
      </c>
      <c r="L255" s="67">
        <f t="shared" si="15"/>
        <v>0</v>
      </c>
    </row>
    <row r="256" spans="1:12" x14ac:dyDescent="0.35">
      <c r="A256" t="s">
        <v>2244</v>
      </c>
      <c r="B256" t="s">
        <v>2248</v>
      </c>
      <c r="C256" s="67" t="s">
        <v>13</v>
      </c>
      <c r="D256" s="67" t="s">
        <v>2784</v>
      </c>
      <c r="E256" t="s">
        <v>2249</v>
      </c>
      <c r="F256" s="67" t="s">
        <v>2785</v>
      </c>
      <c r="G256" t="s">
        <v>2250</v>
      </c>
      <c r="H256" t="s">
        <v>40</v>
      </c>
      <c r="I256" s="67">
        <f t="shared" si="12"/>
        <v>1</v>
      </c>
      <c r="J256" s="67">
        <f t="shared" si="13"/>
        <v>1</v>
      </c>
      <c r="K256" s="67">
        <f t="shared" si="14"/>
        <v>0</v>
      </c>
      <c r="L256" s="67">
        <f t="shared" si="15"/>
        <v>0</v>
      </c>
    </row>
    <row r="257" spans="1:12" x14ac:dyDescent="0.35">
      <c r="A257" t="s">
        <v>2244</v>
      </c>
      <c r="B257" t="s">
        <v>2251</v>
      </c>
      <c r="C257" s="67" t="s">
        <v>13</v>
      </c>
      <c r="D257" s="67" t="s">
        <v>2784</v>
      </c>
      <c r="E257" t="s">
        <v>2252</v>
      </c>
      <c r="F257" s="67" t="s">
        <v>2785</v>
      </c>
      <c r="G257" t="s">
        <v>2253</v>
      </c>
      <c r="H257" t="s">
        <v>71</v>
      </c>
      <c r="I257" s="67">
        <f t="shared" si="12"/>
        <v>0</v>
      </c>
      <c r="J257" s="67">
        <f t="shared" si="13"/>
        <v>1</v>
      </c>
      <c r="K257" s="67">
        <f t="shared" si="14"/>
        <v>0</v>
      </c>
      <c r="L257" s="67">
        <f t="shared" si="15"/>
        <v>1</v>
      </c>
    </row>
    <row r="258" spans="1:12" x14ac:dyDescent="0.35">
      <c r="A258" t="s">
        <v>2244</v>
      </c>
      <c r="B258" t="s">
        <v>2254</v>
      </c>
      <c r="C258" s="67" t="s">
        <v>13</v>
      </c>
      <c r="D258" s="67" t="s">
        <v>2784</v>
      </c>
      <c r="E258" t="s">
        <v>2255</v>
      </c>
      <c r="F258" s="67" t="s">
        <v>2785</v>
      </c>
      <c r="G258" t="s">
        <v>2256</v>
      </c>
      <c r="H258" t="s">
        <v>40</v>
      </c>
      <c r="I258" s="67">
        <f t="shared" si="12"/>
        <v>1</v>
      </c>
      <c r="J258" s="67">
        <f t="shared" si="13"/>
        <v>1</v>
      </c>
      <c r="K258" s="67">
        <f t="shared" si="14"/>
        <v>0</v>
      </c>
      <c r="L258" s="67">
        <f t="shared" si="15"/>
        <v>0</v>
      </c>
    </row>
    <row r="259" spans="1:12" x14ac:dyDescent="0.35">
      <c r="A259" t="s">
        <v>2244</v>
      </c>
      <c r="B259" t="s">
        <v>2257</v>
      </c>
      <c r="C259" s="67" t="s">
        <v>13</v>
      </c>
      <c r="D259" s="67" t="s">
        <v>2784</v>
      </c>
      <c r="E259" t="s">
        <v>2258</v>
      </c>
      <c r="F259" s="67" t="s">
        <v>2785</v>
      </c>
      <c r="G259" t="s">
        <v>2259</v>
      </c>
      <c r="H259" t="s">
        <v>40</v>
      </c>
      <c r="I259" s="67">
        <f t="shared" ref="I259:I322" si="16">IF(H259="BHC", 1, 0)</f>
        <v>1</v>
      </c>
      <c r="J259" s="67">
        <f t="shared" ref="J259:J322" si="17">IF(OR(H259="BHC", H259="WS", H259="SR"), 1,0)</f>
        <v>1</v>
      </c>
      <c r="K259" s="67">
        <f t="shared" ref="K259:K322" si="18">IF(OR(H259="RSD", H259="RFS", H259="CRS",H259="MRBD"), 1,0)</f>
        <v>0</v>
      </c>
      <c r="L259" s="67">
        <f t="shared" ref="L259:L322" si="19">IF(OR(H259="RSD", H259="RFS", H259="CRS",H259="MRBD",H259="WS",H259="SR"), 1,0)</f>
        <v>0</v>
      </c>
    </row>
    <row r="260" spans="1:12" x14ac:dyDescent="0.35">
      <c r="A260" t="s">
        <v>2244</v>
      </c>
      <c r="B260" t="s">
        <v>2260</v>
      </c>
      <c r="C260" s="67" t="s">
        <v>13</v>
      </c>
      <c r="D260" s="67" t="s">
        <v>2784</v>
      </c>
      <c r="E260" t="s">
        <v>2261</v>
      </c>
      <c r="F260" s="67" t="s">
        <v>2785</v>
      </c>
      <c r="G260" t="s">
        <v>2262</v>
      </c>
      <c r="H260" t="s">
        <v>40</v>
      </c>
      <c r="I260" s="67">
        <f t="shared" si="16"/>
        <v>1</v>
      </c>
      <c r="J260" s="67">
        <f t="shared" si="17"/>
        <v>1</v>
      </c>
      <c r="K260" s="67">
        <f t="shared" si="18"/>
        <v>0</v>
      </c>
      <c r="L260" s="67">
        <f t="shared" si="19"/>
        <v>0</v>
      </c>
    </row>
    <row r="261" spans="1:12" x14ac:dyDescent="0.35">
      <c r="A261" t="s">
        <v>2244</v>
      </c>
      <c r="B261" t="s">
        <v>2263</v>
      </c>
      <c r="C261" s="67" t="s">
        <v>13</v>
      </c>
      <c r="D261" s="67" t="s">
        <v>2784</v>
      </c>
      <c r="E261" t="s">
        <v>2264</v>
      </c>
      <c r="F261" s="67" t="s">
        <v>2785</v>
      </c>
      <c r="G261" t="s">
        <v>2265</v>
      </c>
      <c r="H261" t="s">
        <v>36</v>
      </c>
      <c r="I261" s="67">
        <f t="shared" si="16"/>
        <v>0</v>
      </c>
      <c r="J261" s="67">
        <f t="shared" si="17"/>
        <v>0</v>
      </c>
      <c r="K261" s="67">
        <f t="shared" si="18"/>
        <v>1</v>
      </c>
      <c r="L261" s="67">
        <f t="shared" si="19"/>
        <v>1</v>
      </c>
    </row>
    <row r="262" spans="1:12" x14ac:dyDescent="0.35">
      <c r="A262" t="s">
        <v>2244</v>
      </c>
      <c r="B262" t="s">
        <v>2266</v>
      </c>
      <c r="C262" s="67" t="s">
        <v>13</v>
      </c>
      <c r="D262" s="67" t="s">
        <v>2784</v>
      </c>
      <c r="E262" t="s">
        <v>2267</v>
      </c>
      <c r="F262" s="67" t="s">
        <v>2785</v>
      </c>
      <c r="G262" t="s">
        <v>2268</v>
      </c>
      <c r="H262" t="s">
        <v>54</v>
      </c>
      <c r="I262" s="67">
        <f t="shared" si="16"/>
        <v>0</v>
      </c>
      <c r="J262" s="67">
        <f t="shared" si="17"/>
        <v>0</v>
      </c>
      <c r="K262" s="67">
        <f t="shared" si="18"/>
        <v>1</v>
      </c>
      <c r="L262" s="67">
        <f t="shared" si="19"/>
        <v>1</v>
      </c>
    </row>
    <row r="263" spans="1:12" x14ac:dyDescent="0.35">
      <c r="A263" t="s">
        <v>2244</v>
      </c>
      <c r="B263" t="s">
        <v>2269</v>
      </c>
      <c r="C263" s="67" t="s">
        <v>13</v>
      </c>
      <c r="D263" s="67" t="s">
        <v>2784</v>
      </c>
      <c r="E263" t="s">
        <v>2270</v>
      </c>
      <c r="F263" s="67" t="s">
        <v>2785</v>
      </c>
      <c r="G263" t="s">
        <v>2271</v>
      </c>
      <c r="H263" t="s">
        <v>71</v>
      </c>
      <c r="I263" s="67">
        <f t="shared" si="16"/>
        <v>0</v>
      </c>
      <c r="J263" s="67">
        <f t="shared" si="17"/>
        <v>1</v>
      </c>
      <c r="K263" s="67">
        <f t="shared" si="18"/>
        <v>0</v>
      </c>
      <c r="L263" s="67">
        <f t="shared" si="19"/>
        <v>1</v>
      </c>
    </row>
    <row r="264" spans="1:12" x14ac:dyDescent="0.35">
      <c r="A264" t="s">
        <v>2244</v>
      </c>
      <c r="B264" t="s">
        <v>2272</v>
      </c>
      <c r="C264" s="67" t="s">
        <v>13</v>
      </c>
      <c r="D264" s="67" t="s">
        <v>2784</v>
      </c>
      <c r="E264" t="s">
        <v>2273</v>
      </c>
      <c r="F264" s="67" t="s">
        <v>2785</v>
      </c>
      <c r="G264" t="s">
        <v>2274</v>
      </c>
      <c r="H264" t="s">
        <v>54</v>
      </c>
      <c r="I264" s="67">
        <f t="shared" si="16"/>
        <v>0</v>
      </c>
      <c r="J264" s="67">
        <f t="shared" si="17"/>
        <v>0</v>
      </c>
      <c r="K264" s="67">
        <f t="shared" si="18"/>
        <v>1</v>
      </c>
      <c r="L264" s="67">
        <f t="shared" si="19"/>
        <v>1</v>
      </c>
    </row>
    <row r="265" spans="1:12" x14ac:dyDescent="0.35">
      <c r="A265" t="s">
        <v>2244</v>
      </c>
      <c r="B265" t="s">
        <v>2275</v>
      </c>
      <c r="C265" s="67" t="s">
        <v>14</v>
      </c>
      <c r="D265" s="67" t="s">
        <v>2784</v>
      </c>
      <c r="E265" t="s">
        <v>2276</v>
      </c>
      <c r="F265" s="67" t="s">
        <v>2785</v>
      </c>
      <c r="G265" t="s">
        <v>2277</v>
      </c>
      <c r="H265" t="s">
        <v>71</v>
      </c>
      <c r="I265" s="67">
        <f t="shared" si="16"/>
        <v>0</v>
      </c>
      <c r="J265" s="67">
        <f t="shared" si="17"/>
        <v>1</v>
      </c>
      <c r="K265" s="67">
        <f t="shared" si="18"/>
        <v>0</v>
      </c>
      <c r="L265" s="67">
        <f t="shared" si="19"/>
        <v>1</v>
      </c>
    </row>
    <row r="266" spans="1:12" x14ac:dyDescent="0.35">
      <c r="A266" t="s">
        <v>2244</v>
      </c>
      <c r="B266" t="s">
        <v>2278</v>
      </c>
      <c r="C266" s="67" t="s">
        <v>14</v>
      </c>
      <c r="D266" s="67" t="s">
        <v>2784</v>
      </c>
      <c r="E266" t="s">
        <v>2279</v>
      </c>
      <c r="F266" s="67" t="s">
        <v>2785</v>
      </c>
      <c r="G266" t="s">
        <v>2280</v>
      </c>
      <c r="H266" t="s">
        <v>40</v>
      </c>
      <c r="I266" s="67">
        <f t="shared" si="16"/>
        <v>1</v>
      </c>
      <c r="J266" s="67">
        <f t="shared" si="17"/>
        <v>1</v>
      </c>
      <c r="K266" s="67">
        <f t="shared" si="18"/>
        <v>0</v>
      </c>
      <c r="L266" s="67">
        <f t="shared" si="19"/>
        <v>0</v>
      </c>
    </row>
    <row r="267" spans="1:12" x14ac:dyDescent="0.35">
      <c r="A267" t="s">
        <v>2244</v>
      </c>
      <c r="B267" t="s">
        <v>2281</v>
      </c>
      <c r="C267" s="67" t="s">
        <v>14</v>
      </c>
      <c r="D267" s="67" t="s">
        <v>2784</v>
      </c>
      <c r="E267" t="s">
        <v>2282</v>
      </c>
      <c r="F267" s="67" t="s">
        <v>2785</v>
      </c>
      <c r="G267" t="s">
        <v>2283</v>
      </c>
      <c r="H267" t="s">
        <v>36</v>
      </c>
      <c r="I267" s="67">
        <f t="shared" si="16"/>
        <v>0</v>
      </c>
      <c r="J267" s="67">
        <f t="shared" si="17"/>
        <v>0</v>
      </c>
      <c r="K267" s="67">
        <f t="shared" si="18"/>
        <v>1</v>
      </c>
      <c r="L267" s="67">
        <f t="shared" si="19"/>
        <v>1</v>
      </c>
    </row>
    <row r="268" spans="1:12" x14ac:dyDescent="0.35">
      <c r="A268" t="s">
        <v>2244</v>
      </c>
      <c r="B268" t="s">
        <v>2284</v>
      </c>
      <c r="C268" s="67" t="s">
        <v>14</v>
      </c>
      <c r="D268" s="67" t="s">
        <v>2784</v>
      </c>
      <c r="E268" t="s">
        <v>2285</v>
      </c>
      <c r="F268" s="67" t="s">
        <v>2785</v>
      </c>
      <c r="G268" t="s">
        <v>2286</v>
      </c>
      <c r="H268" t="s">
        <v>71</v>
      </c>
      <c r="I268" s="67">
        <f t="shared" si="16"/>
        <v>0</v>
      </c>
      <c r="J268" s="67">
        <f t="shared" si="17"/>
        <v>1</v>
      </c>
      <c r="K268" s="67">
        <f t="shared" si="18"/>
        <v>0</v>
      </c>
      <c r="L268" s="67">
        <f t="shared" si="19"/>
        <v>1</v>
      </c>
    </row>
    <row r="269" spans="1:12" x14ac:dyDescent="0.35">
      <c r="A269" t="s">
        <v>2244</v>
      </c>
      <c r="B269" t="s">
        <v>2287</v>
      </c>
      <c r="C269" s="67" t="s">
        <v>14</v>
      </c>
      <c r="D269" s="67" t="s">
        <v>2784</v>
      </c>
      <c r="E269" t="s">
        <v>2288</v>
      </c>
      <c r="F269" s="67" t="s">
        <v>2785</v>
      </c>
      <c r="G269" t="s">
        <v>2289</v>
      </c>
      <c r="H269" t="s">
        <v>2290</v>
      </c>
      <c r="I269" s="67">
        <f t="shared" si="16"/>
        <v>0</v>
      </c>
      <c r="J269" s="67">
        <f t="shared" si="17"/>
        <v>0</v>
      </c>
      <c r="K269" s="67">
        <f t="shared" si="18"/>
        <v>0</v>
      </c>
      <c r="L269" s="67">
        <f t="shared" si="19"/>
        <v>0</v>
      </c>
    </row>
    <row r="270" spans="1:12" x14ac:dyDescent="0.35">
      <c r="A270" t="s">
        <v>2244</v>
      </c>
      <c r="B270" t="s">
        <v>2291</v>
      </c>
      <c r="C270" s="67" t="s">
        <v>14</v>
      </c>
      <c r="D270" s="67" t="s">
        <v>2784</v>
      </c>
      <c r="E270" t="s">
        <v>2292</v>
      </c>
      <c r="F270" s="67" t="s">
        <v>2785</v>
      </c>
      <c r="G270" t="s">
        <v>2293</v>
      </c>
      <c r="H270" t="s">
        <v>40</v>
      </c>
      <c r="I270" s="67">
        <f t="shared" si="16"/>
        <v>1</v>
      </c>
      <c r="J270" s="67">
        <f t="shared" si="17"/>
        <v>1</v>
      </c>
      <c r="K270" s="67">
        <f t="shared" si="18"/>
        <v>0</v>
      </c>
      <c r="L270" s="67">
        <f t="shared" si="19"/>
        <v>0</v>
      </c>
    </row>
    <row r="271" spans="1:12" x14ac:dyDescent="0.35">
      <c r="A271" t="s">
        <v>2244</v>
      </c>
      <c r="B271" t="s">
        <v>2294</v>
      </c>
      <c r="C271" s="67" t="s">
        <v>14</v>
      </c>
      <c r="D271" s="67" t="s">
        <v>2784</v>
      </c>
      <c r="E271" t="s">
        <v>2295</v>
      </c>
      <c r="F271" s="67" t="s">
        <v>2785</v>
      </c>
      <c r="G271" t="s">
        <v>2296</v>
      </c>
      <c r="H271" t="s">
        <v>40</v>
      </c>
      <c r="I271" s="67">
        <f t="shared" si="16"/>
        <v>1</v>
      </c>
      <c r="J271" s="67">
        <f t="shared" si="17"/>
        <v>1</v>
      </c>
      <c r="K271" s="67">
        <f t="shared" si="18"/>
        <v>0</v>
      </c>
      <c r="L271" s="67">
        <f t="shared" si="19"/>
        <v>0</v>
      </c>
    </row>
    <row r="272" spans="1:12" x14ac:dyDescent="0.35">
      <c r="A272" t="s">
        <v>2244</v>
      </c>
      <c r="B272" t="s">
        <v>2297</v>
      </c>
      <c r="C272" s="67" t="s">
        <v>14</v>
      </c>
      <c r="D272" s="67" t="s">
        <v>2784</v>
      </c>
      <c r="E272" t="s">
        <v>2298</v>
      </c>
      <c r="F272" s="67" t="s">
        <v>2785</v>
      </c>
      <c r="G272" t="s">
        <v>2299</v>
      </c>
      <c r="H272" t="s">
        <v>71</v>
      </c>
      <c r="I272" s="67">
        <f t="shared" si="16"/>
        <v>0</v>
      </c>
      <c r="J272" s="67">
        <f t="shared" si="17"/>
        <v>1</v>
      </c>
      <c r="K272" s="67">
        <f t="shared" si="18"/>
        <v>0</v>
      </c>
      <c r="L272" s="67">
        <f t="shared" si="19"/>
        <v>1</v>
      </c>
    </row>
    <row r="273" spans="1:12" x14ac:dyDescent="0.35">
      <c r="A273" t="s">
        <v>2244</v>
      </c>
      <c r="B273" t="s">
        <v>2300</v>
      </c>
      <c r="C273" s="67" t="s">
        <v>14</v>
      </c>
      <c r="D273" s="67" t="s">
        <v>2784</v>
      </c>
      <c r="E273" t="s">
        <v>2301</v>
      </c>
      <c r="F273" s="67" t="s">
        <v>2785</v>
      </c>
      <c r="G273" t="s">
        <v>2302</v>
      </c>
      <c r="H273" t="s">
        <v>36</v>
      </c>
      <c r="I273" s="67">
        <f t="shared" si="16"/>
        <v>0</v>
      </c>
      <c r="J273" s="67">
        <f t="shared" si="17"/>
        <v>0</v>
      </c>
      <c r="K273" s="67">
        <f t="shared" si="18"/>
        <v>1</v>
      </c>
      <c r="L273" s="67">
        <f t="shared" si="19"/>
        <v>1</v>
      </c>
    </row>
    <row r="274" spans="1:12" x14ac:dyDescent="0.35">
      <c r="A274" t="s">
        <v>2244</v>
      </c>
      <c r="B274" t="s">
        <v>2303</v>
      </c>
      <c r="C274" s="67" t="s">
        <v>14</v>
      </c>
      <c r="D274" s="67" t="s">
        <v>2784</v>
      </c>
      <c r="E274" t="s">
        <v>2304</v>
      </c>
      <c r="F274" s="67" t="s">
        <v>2785</v>
      </c>
      <c r="G274" t="s">
        <v>2305</v>
      </c>
      <c r="H274" t="s">
        <v>36</v>
      </c>
      <c r="I274" s="67">
        <f t="shared" si="16"/>
        <v>0</v>
      </c>
      <c r="J274" s="67">
        <f t="shared" si="17"/>
        <v>0</v>
      </c>
      <c r="K274" s="67">
        <f t="shared" si="18"/>
        <v>1</v>
      </c>
      <c r="L274" s="67">
        <f t="shared" si="19"/>
        <v>1</v>
      </c>
    </row>
    <row r="275" spans="1:12" x14ac:dyDescent="0.35">
      <c r="A275" t="s">
        <v>2306</v>
      </c>
      <c r="B275" t="s">
        <v>2307</v>
      </c>
      <c r="C275" s="67" t="s">
        <v>13</v>
      </c>
      <c r="D275" s="67" t="s">
        <v>2784</v>
      </c>
      <c r="E275" t="s">
        <v>2308</v>
      </c>
      <c r="F275" s="67" t="s">
        <v>2785</v>
      </c>
      <c r="G275" t="s">
        <v>2309</v>
      </c>
      <c r="H275" t="s">
        <v>36</v>
      </c>
      <c r="I275" s="67">
        <f t="shared" si="16"/>
        <v>0</v>
      </c>
      <c r="J275" s="67">
        <f t="shared" si="17"/>
        <v>0</v>
      </c>
      <c r="K275" s="67">
        <f t="shared" si="18"/>
        <v>1</v>
      </c>
      <c r="L275" s="67">
        <f t="shared" si="19"/>
        <v>1</v>
      </c>
    </row>
    <row r="276" spans="1:12" x14ac:dyDescent="0.35">
      <c r="A276" t="s">
        <v>2306</v>
      </c>
      <c r="B276" t="s">
        <v>2310</v>
      </c>
      <c r="C276" s="67" t="s">
        <v>13</v>
      </c>
      <c r="D276" s="67" t="s">
        <v>2784</v>
      </c>
      <c r="E276" t="s">
        <v>2311</v>
      </c>
      <c r="F276" s="67" t="s">
        <v>2785</v>
      </c>
      <c r="G276" t="s">
        <v>2312</v>
      </c>
      <c r="H276" t="s">
        <v>40</v>
      </c>
      <c r="I276" s="67">
        <f t="shared" si="16"/>
        <v>1</v>
      </c>
      <c r="J276" s="67">
        <f t="shared" si="17"/>
        <v>1</v>
      </c>
      <c r="K276" s="67">
        <f t="shared" si="18"/>
        <v>0</v>
      </c>
      <c r="L276" s="67">
        <f t="shared" si="19"/>
        <v>0</v>
      </c>
    </row>
    <row r="277" spans="1:12" x14ac:dyDescent="0.35">
      <c r="A277" t="s">
        <v>2306</v>
      </c>
      <c r="B277" t="s">
        <v>2313</v>
      </c>
      <c r="C277" s="67" t="s">
        <v>13</v>
      </c>
      <c r="D277" s="67" t="s">
        <v>2784</v>
      </c>
      <c r="E277" t="s">
        <v>2314</v>
      </c>
      <c r="F277" s="67" t="s">
        <v>2785</v>
      </c>
      <c r="G277" t="s">
        <v>2315</v>
      </c>
      <c r="H277" t="s">
        <v>36</v>
      </c>
      <c r="I277" s="67">
        <f t="shared" si="16"/>
        <v>0</v>
      </c>
      <c r="J277" s="67">
        <f t="shared" si="17"/>
        <v>0</v>
      </c>
      <c r="K277" s="67">
        <f t="shared" si="18"/>
        <v>1</v>
      </c>
      <c r="L277" s="67">
        <f t="shared" si="19"/>
        <v>1</v>
      </c>
    </row>
    <row r="278" spans="1:12" x14ac:dyDescent="0.35">
      <c r="A278" t="s">
        <v>2306</v>
      </c>
      <c r="B278" t="s">
        <v>2316</v>
      </c>
      <c r="C278" s="67" t="s">
        <v>13</v>
      </c>
      <c r="D278" s="67" t="s">
        <v>2784</v>
      </c>
      <c r="E278" t="s">
        <v>2317</v>
      </c>
      <c r="F278" s="67" t="s">
        <v>2785</v>
      </c>
      <c r="G278" t="s">
        <v>2318</v>
      </c>
      <c r="H278" t="s">
        <v>36</v>
      </c>
      <c r="I278" s="67">
        <f t="shared" si="16"/>
        <v>0</v>
      </c>
      <c r="J278" s="67">
        <f t="shared" si="17"/>
        <v>0</v>
      </c>
      <c r="K278" s="67">
        <f t="shared" si="18"/>
        <v>1</v>
      </c>
      <c r="L278" s="67">
        <f t="shared" si="19"/>
        <v>1</v>
      </c>
    </row>
    <row r="279" spans="1:12" x14ac:dyDescent="0.35">
      <c r="A279" t="s">
        <v>2306</v>
      </c>
      <c r="B279" t="s">
        <v>2319</v>
      </c>
      <c r="C279" s="67" t="s">
        <v>13</v>
      </c>
      <c r="D279" s="67" t="s">
        <v>2784</v>
      </c>
      <c r="E279" t="s">
        <v>2320</v>
      </c>
      <c r="F279" s="67" t="s">
        <v>2785</v>
      </c>
      <c r="G279" t="s">
        <v>2321</v>
      </c>
      <c r="H279" t="s">
        <v>54</v>
      </c>
      <c r="I279" s="67">
        <f t="shared" si="16"/>
        <v>0</v>
      </c>
      <c r="J279" s="67">
        <f t="shared" si="17"/>
        <v>0</v>
      </c>
      <c r="K279" s="67">
        <f t="shared" si="18"/>
        <v>1</v>
      </c>
      <c r="L279" s="67">
        <f t="shared" si="19"/>
        <v>1</v>
      </c>
    </row>
    <row r="280" spans="1:12" x14ac:dyDescent="0.35">
      <c r="A280" t="s">
        <v>2306</v>
      </c>
      <c r="B280" t="s">
        <v>2322</v>
      </c>
      <c r="C280" s="67" t="s">
        <v>13</v>
      </c>
      <c r="D280" s="67" t="s">
        <v>2784</v>
      </c>
      <c r="E280" t="s">
        <v>2323</v>
      </c>
      <c r="F280" s="67" t="s">
        <v>2785</v>
      </c>
      <c r="G280" t="s">
        <v>2324</v>
      </c>
      <c r="H280" t="s">
        <v>40</v>
      </c>
      <c r="I280" s="67">
        <f t="shared" si="16"/>
        <v>1</v>
      </c>
      <c r="J280" s="67">
        <f t="shared" si="17"/>
        <v>1</v>
      </c>
      <c r="K280" s="67">
        <f t="shared" si="18"/>
        <v>0</v>
      </c>
      <c r="L280" s="67">
        <f t="shared" si="19"/>
        <v>0</v>
      </c>
    </row>
    <row r="281" spans="1:12" x14ac:dyDescent="0.35">
      <c r="A281" t="s">
        <v>2306</v>
      </c>
      <c r="B281" t="s">
        <v>2325</v>
      </c>
      <c r="C281" s="67" t="s">
        <v>13</v>
      </c>
      <c r="D281" s="67" t="s">
        <v>2784</v>
      </c>
      <c r="E281" t="s">
        <v>2326</v>
      </c>
      <c r="F281" s="67" t="s">
        <v>2785</v>
      </c>
      <c r="G281" t="s">
        <v>2327</v>
      </c>
      <c r="H281" t="s">
        <v>40</v>
      </c>
      <c r="I281" s="67">
        <f t="shared" si="16"/>
        <v>1</v>
      </c>
      <c r="J281" s="67">
        <f t="shared" si="17"/>
        <v>1</v>
      </c>
      <c r="K281" s="67">
        <f t="shared" si="18"/>
        <v>0</v>
      </c>
      <c r="L281" s="67">
        <f t="shared" si="19"/>
        <v>0</v>
      </c>
    </row>
    <row r="282" spans="1:12" x14ac:dyDescent="0.35">
      <c r="A282" t="s">
        <v>2306</v>
      </c>
      <c r="B282" t="s">
        <v>2328</v>
      </c>
      <c r="C282" s="67" t="s">
        <v>13</v>
      </c>
      <c r="D282" s="67" t="s">
        <v>2784</v>
      </c>
      <c r="E282" t="s">
        <v>2329</v>
      </c>
      <c r="F282" s="67" t="s">
        <v>2785</v>
      </c>
      <c r="G282" t="s">
        <v>2330</v>
      </c>
      <c r="H282" t="s">
        <v>40</v>
      </c>
      <c r="I282" s="67">
        <f t="shared" si="16"/>
        <v>1</v>
      </c>
      <c r="J282" s="67">
        <f t="shared" si="17"/>
        <v>1</v>
      </c>
      <c r="K282" s="67">
        <f t="shared" si="18"/>
        <v>0</v>
      </c>
      <c r="L282" s="67">
        <f t="shared" si="19"/>
        <v>0</v>
      </c>
    </row>
    <row r="283" spans="1:12" x14ac:dyDescent="0.35">
      <c r="A283" t="s">
        <v>2306</v>
      </c>
      <c r="B283" t="s">
        <v>2331</v>
      </c>
      <c r="C283" s="67" t="s">
        <v>13</v>
      </c>
      <c r="D283" s="67" t="s">
        <v>2784</v>
      </c>
      <c r="E283" t="s">
        <v>2332</v>
      </c>
      <c r="F283" s="67" t="s">
        <v>2785</v>
      </c>
      <c r="G283" t="s">
        <v>2333</v>
      </c>
      <c r="H283" t="s">
        <v>36</v>
      </c>
      <c r="I283" s="67">
        <f t="shared" si="16"/>
        <v>0</v>
      </c>
      <c r="J283" s="67">
        <f t="shared" si="17"/>
        <v>0</v>
      </c>
      <c r="K283" s="67">
        <f t="shared" si="18"/>
        <v>1</v>
      </c>
      <c r="L283" s="67">
        <f t="shared" si="19"/>
        <v>1</v>
      </c>
    </row>
    <row r="284" spans="1:12" x14ac:dyDescent="0.35">
      <c r="A284" t="s">
        <v>2306</v>
      </c>
      <c r="B284" t="s">
        <v>2334</v>
      </c>
      <c r="C284" s="67" t="s">
        <v>16</v>
      </c>
      <c r="D284" s="67" t="s">
        <v>2784</v>
      </c>
      <c r="E284" t="s">
        <v>2335</v>
      </c>
      <c r="F284" s="67" t="s">
        <v>2785</v>
      </c>
      <c r="G284" t="s">
        <v>2336</v>
      </c>
      <c r="H284" t="s">
        <v>36</v>
      </c>
      <c r="I284" s="67">
        <f t="shared" si="16"/>
        <v>0</v>
      </c>
      <c r="J284" s="67">
        <f t="shared" si="17"/>
        <v>0</v>
      </c>
      <c r="K284" s="67">
        <f t="shared" si="18"/>
        <v>1</v>
      </c>
      <c r="L284" s="67">
        <f t="shared" si="19"/>
        <v>1</v>
      </c>
    </row>
    <row r="285" spans="1:12" x14ac:dyDescent="0.35">
      <c r="A285" t="s">
        <v>2306</v>
      </c>
      <c r="B285" t="s">
        <v>2337</v>
      </c>
      <c r="C285" s="67" t="s">
        <v>16</v>
      </c>
      <c r="D285" s="67" t="s">
        <v>2784</v>
      </c>
      <c r="E285" t="s">
        <v>2338</v>
      </c>
      <c r="F285" s="67" t="s">
        <v>2785</v>
      </c>
      <c r="G285" t="s">
        <v>2339</v>
      </c>
      <c r="H285" t="s">
        <v>36</v>
      </c>
      <c r="I285" s="67">
        <f t="shared" si="16"/>
        <v>0</v>
      </c>
      <c r="J285" s="67">
        <f t="shared" si="17"/>
        <v>0</v>
      </c>
      <c r="K285" s="67">
        <f t="shared" si="18"/>
        <v>1</v>
      </c>
      <c r="L285" s="67">
        <f t="shared" si="19"/>
        <v>1</v>
      </c>
    </row>
    <row r="286" spans="1:12" x14ac:dyDescent="0.35">
      <c r="A286" t="s">
        <v>2306</v>
      </c>
      <c r="B286" t="s">
        <v>2340</v>
      </c>
      <c r="C286" s="67" t="s">
        <v>16</v>
      </c>
      <c r="D286" s="67" t="s">
        <v>2784</v>
      </c>
      <c r="E286" t="s">
        <v>2341</v>
      </c>
      <c r="F286" s="67" t="s">
        <v>2785</v>
      </c>
      <c r="G286" t="s">
        <v>2342</v>
      </c>
      <c r="H286" t="s">
        <v>54</v>
      </c>
      <c r="I286" s="67">
        <f t="shared" si="16"/>
        <v>0</v>
      </c>
      <c r="J286" s="67">
        <f t="shared" si="17"/>
        <v>0</v>
      </c>
      <c r="K286" s="67">
        <f t="shared" si="18"/>
        <v>1</v>
      </c>
      <c r="L286" s="67">
        <f t="shared" si="19"/>
        <v>1</v>
      </c>
    </row>
    <row r="287" spans="1:12" x14ac:dyDescent="0.35">
      <c r="A287" t="s">
        <v>2306</v>
      </c>
      <c r="B287" t="s">
        <v>2343</v>
      </c>
      <c r="C287" s="67" t="s">
        <v>16</v>
      </c>
      <c r="D287" s="67" t="s">
        <v>2784</v>
      </c>
      <c r="E287" t="s">
        <v>2344</v>
      </c>
      <c r="F287" s="67" t="s">
        <v>2785</v>
      </c>
      <c r="G287" t="s">
        <v>2345</v>
      </c>
      <c r="H287" t="s">
        <v>54</v>
      </c>
      <c r="I287" s="67">
        <f t="shared" si="16"/>
        <v>0</v>
      </c>
      <c r="J287" s="67">
        <f t="shared" si="17"/>
        <v>0</v>
      </c>
      <c r="K287" s="67">
        <f t="shared" si="18"/>
        <v>1</v>
      </c>
      <c r="L287" s="67">
        <f t="shared" si="19"/>
        <v>1</v>
      </c>
    </row>
    <row r="288" spans="1:12" x14ac:dyDescent="0.35">
      <c r="A288" t="s">
        <v>2306</v>
      </c>
      <c r="B288" t="s">
        <v>2346</v>
      </c>
      <c r="C288" s="67" t="s">
        <v>16</v>
      </c>
      <c r="D288" s="67" t="s">
        <v>2784</v>
      </c>
      <c r="E288" t="s">
        <v>2347</v>
      </c>
      <c r="F288" s="67" t="s">
        <v>2785</v>
      </c>
      <c r="G288" t="s">
        <v>2348</v>
      </c>
      <c r="H288" t="s">
        <v>40</v>
      </c>
      <c r="I288" s="67">
        <f t="shared" si="16"/>
        <v>1</v>
      </c>
      <c r="J288" s="67">
        <f t="shared" si="17"/>
        <v>1</v>
      </c>
      <c r="K288" s="67">
        <f t="shared" si="18"/>
        <v>0</v>
      </c>
      <c r="L288" s="67">
        <f t="shared" si="19"/>
        <v>0</v>
      </c>
    </row>
    <row r="289" spans="1:12" x14ac:dyDescent="0.35">
      <c r="A289" t="s">
        <v>2306</v>
      </c>
      <c r="B289" t="s">
        <v>2899</v>
      </c>
      <c r="C289" s="67" t="s">
        <v>16</v>
      </c>
      <c r="D289" s="67" t="s">
        <v>2784</v>
      </c>
      <c r="E289" t="s">
        <v>2900</v>
      </c>
      <c r="F289" s="67" t="s">
        <v>2785</v>
      </c>
      <c r="G289" t="s">
        <v>2901</v>
      </c>
      <c r="H289" t="s">
        <v>40</v>
      </c>
      <c r="I289" s="67">
        <f t="shared" si="16"/>
        <v>1</v>
      </c>
      <c r="J289" s="67">
        <f t="shared" si="17"/>
        <v>1</v>
      </c>
      <c r="K289" s="67">
        <f t="shared" si="18"/>
        <v>0</v>
      </c>
      <c r="L289" s="67">
        <f t="shared" si="19"/>
        <v>0</v>
      </c>
    </row>
    <row r="290" spans="1:12" x14ac:dyDescent="0.35">
      <c r="A290" t="s">
        <v>2306</v>
      </c>
      <c r="B290" t="s">
        <v>2902</v>
      </c>
      <c r="C290" s="67" t="s">
        <v>16</v>
      </c>
      <c r="D290" s="67" t="s">
        <v>2784</v>
      </c>
      <c r="E290" t="s">
        <v>2903</v>
      </c>
      <c r="F290" s="67" t="s">
        <v>2785</v>
      </c>
      <c r="G290" t="s">
        <v>2904</v>
      </c>
      <c r="H290" t="s">
        <v>36</v>
      </c>
      <c r="I290" s="67">
        <f t="shared" si="16"/>
        <v>0</v>
      </c>
      <c r="J290" s="67">
        <f t="shared" si="17"/>
        <v>0</v>
      </c>
      <c r="K290" s="67">
        <f t="shared" si="18"/>
        <v>1</v>
      </c>
      <c r="L290" s="67">
        <f t="shared" si="19"/>
        <v>1</v>
      </c>
    </row>
    <row r="291" spans="1:12" x14ac:dyDescent="0.35">
      <c r="A291" t="s">
        <v>2244</v>
      </c>
      <c r="B291" t="s">
        <v>2349</v>
      </c>
      <c r="C291" s="67" t="s">
        <v>16</v>
      </c>
      <c r="D291" s="67" t="s">
        <v>2784</v>
      </c>
      <c r="E291" t="s">
        <v>2350</v>
      </c>
      <c r="F291" s="67" t="s">
        <v>2785</v>
      </c>
      <c r="G291" t="s">
        <v>2351</v>
      </c>
      <c r="H291" t="s">
        <v>71</v>
      </c>
      <c r="I291" s="67">
        <f t="shared" si="16"/>
        <v>0</v>
      </c>
      <c r="J291" s="67">
        <f t="shared" si="17"/>
        <v>1</v>
      </c>
      <c r="K291" s="67">
        <f t="shared" si="18"/>
        <v>0</v>
      </c>
      <c r="L291" s="67">
        <f t="shared" si="19"/>
        <v>1</v>
      </c>
    </row>
    <row r="292" spans="1:12" x14ac:dyDescent="0.35">
      <c r="A292" t="s">
        <v>2244</v>
      </c>
      <c r="B292" t="s">
        <v>2352</v>
      </c>
      <c r="C292" s="67" t="s">
        <v>16</v>
      </c>
      <c r="D292" s="67" t="s">
        <v>2784</v>
      </c>
      <c r="E292" t="s">
        <v>2353</v>
      </c>
      <c r="F292" s="67" t="s">
        <v>2785</v>
      </c>
      <c r="G292" t="s">
        <v>2354</v>
      </c>
      <c r="H292" t="s">
        <v>71</v>
      </c>
      <c r="I292" s="67">
        <f t="shared" si="16"/>
        <v>0</v>
      </c>
      <c r="J292" s="67">
        <f t="shared" si="17"/>
        <v>1</v>
      </c>
      <c r="K292" s="67">
        <f t="shared" si="18"/>
        <v>0</v>
      </c>
      <c r="L292" s="67">
        <f t="shared" si="19"/>
        <v>1</v>
      </c>
    </row>
    <row r="293" spans="1:12" x14ac:dyDescent="0.35">
      <c r="A293" t="s">
        <v>2244</v>
      </c>
      <c r="B293" t="s">
        <v>2355</v>
      </c>
      <c r="C293" s="67" t="s">
        <v>16</v>
      </c>
      <c r="D293" s="67" t="s">
        <v>2784</v>
      </c>
      <c r="E293" t="s">
        <v>2356</v>
      </c>
      <c r="F293" s="67" t="s">
        <v>2785</v>
      </c>
      <c r="G293" t="s">
        <v>2357</v>
      </c>
      <c r="H293" t="s">
        <v>2290</v>
      </c>
      <c r="I293" s="67">
        <f t="shared" si="16"/>
        <v>0</v>
      </c>
      <c r="J293" s="67">
        <f t="shared" si="17"/>
        <v>0</v>
      </c>
      <c r="K293" s="67">
        <f t="shared" si="18"/>
        <v>0</v>
      </c>
      <c r="L293" s="67">
        <f t="shared" si="19"/>
        <v>0</v>
      </c>
    </row>
    <row r="294" spans="1:12" x14ac:dyDescent="0.35">
      <c r="A294" t="s">
        <v>2244</v>
      </c>
      <c r="B294" t="s">
        <v>2358</v>
      </c>
      <c r="C294" s="67" t="s">
        <v>12</v>
      </c>
      <c r="D294" s="67" t="s">
        <v>2784</v>
      </c>
      <c r="E294" t="s">
        <v>2359</v>
      </c>
      <c r="F294" s="67" t="s">
        <v>2785</v>
      </c>
      <c r="G294" t="s">
        <v>2360</v>
      </c>
      <c r="H294" t="s">
        <v>54</v>
      </c>
      <c r="I294" s="67">
        <f t="shared" si="16"/>
        <v>0</v>
      </c>
      <c r="J294" s="67">
        <f t="shared" si="17"/>
        <v>0</v>
      </c>
      <c r="K294" s="67">
        <f t="shared" si="18"/>
        <v>1</v>
      </c>
      <c r="L294" s="67">
        <f t="shared" si="19"/>
        <v>1</v>
      </c>
    </row>
    <row r="295" spans="1:12" x14ac:dyDescent="0.35">
      <c r="A295" t="s">
        <v>2244</v>
      </c>
      <c r="B295" t="s">
        <v>2361</v>
      </c>
      <c r="C295" s="67" t="s">
        <v>12</v>
      </c>
      <c r="D295" s="67" t="s">
        <v>2784</v>
      </c>
      <c r="E295" t="s">
        <v>2362</v>
      </c>
      <c r="F295" s="67" t="s">
        <v>2785</v>
      </c>
      <c r="G295" t="s">
        <v>2363</v>
      </c>
      <c r="H295" t="s">
        <v>40</v>
      </c>
      <c r="I295" s="67">
        <f t="shared" si="16"/>
        <v>1</v>
      </c>
      <c r="J295" s="67">
        <f t="shared" si="17"/>
        <v>1</v>
      </c>
      <c r="K295" s="67">
        <f t="shared" si="18"/>
        <v>0</v>
      </c>
      <c r="L295" s="67">
        <f t="shared" si="19"/>
        <v>0</v>
      </c>
    </row>
    <row r="296" spans="1:12" x14ac:dyDescent="0.35">
      <c r="A296" t="s">
        <v>2244</v>
      </c>
      <c r="B296" t="s">
        <v>2364</v>
      </c>
      <c r="C296" s="67" t="s">
        <v>12</v>
      </c>
      <c r="D296" s="67" t="s">
        <v>2784</v>
      </c>
      <c r="E296" t="s">
        <v>2365</v>
      </c>
      <c r="F296" s="67" t="s">
        <v>2785</v>
      </c>
      <c r="G296" t="s">
        <v>2366</v>
      </c>
      <c r="H296" t="s">
        <v>40</v>
      </c>
      <c r="I296" s="67">
        <f t="shared" si="16"/>
        <v>1</v>
      </c>
      <c r="J296" s="67">
        <f t="shared" si="17"/>
        <v>1</v>
      </c>
      <c r="K296" s="67">
        <f t="shared" si="18"/>
        <v>0</v>
      </c>
      <c r="L296" s="67">
        <f t="shared" si="19"/>
        <v>0</v>
      </c>
    </row>
    <row r="297" spans="1:12" x14ac:dyDescent="0.35">
      <c r="A297" t="s">
        <v>2244</v>
      </c>
      <c r="B297" t="s">
        <v>2367</v>
      </c>
      <c r="C297" s="67" t="s">
        <v>12</v>
      </c>
      <c r="D297" s="67" t="s">
        <v>2784</v>
      </c>
      <c r="E297" t="s">
        <v>2368</v>
      </c>
      <c r="F297" s="67" t="s">
        <v>2785</v>
      </c>
      <c r="G297" t="s">
        <v>2369</v>
      </c>
      <c r="H297" t="s">
        <v>54</v>
      </c>
      <c r="I297" s="67">
        <f t="shared" si="16"/>
        <v>0</v>
      </c>
      <c r="J297" s="67">
        <f t="shared" si="17"/>
        <v>0</v>
      </c>
      <c r="K297" s="67">
        <f t="shared" si="18"/>
        <v>1</v>
      </c>
      <c r="L297" s="67">
        <f t="shared" si="19"/>
        <v>1</v>
      </c>
    </row>
    <row r="298" spans="1:12" x14ac:dyDescent="0.35">
      <c r="A298" t="s">
        <v>2244</v>
      </c>
      <c r="B298" t="s">
        <v>2370</v>
      </c>
      <c r="C298" s="67" t="s">
        <v>12</v>
      </c>
      <c r="D298" s="67" t="s">
        <v>2784</v>
      </c>
      <c r="E298" t="s">
        <v>2371</v>
      </c>
      <c r="F298" s="67" t="s">
        <v>2785</v>
      </c>
      <c r="G298" t="s">
        <v>2372</v>
      </c>
      <c r="H298" t="s">
        <v>36</v>
      </c>
      <c r="I298" s="67">
        <f t="shared" si="16"/>
        <v>0</v>
      </c>
      <c r="J298" s="67">
        <f t="shared" si="17"/>
        <v>0</v>
      </c>
      <c r="K298" s="67">
        <f t="shared" si="18"/>
        <v>1</v>
      </c>
      <c r="L298" s="67">
        <f t="shared" si="19"/>
        <v>1</v>
      </c>
    </row>
    <row r="299" spans="1:12" x14ac:dyDescent="0.35">
      <c r="A299" t="s">
        <v>2244</v>
      </c>
      <c r="B299" t="s">
        <v>2373</v>
      </c>
      <c r="C299" s="67" t="s">
        <v>12</v>
      </c>
      <c r="D299" s="67" t="s">
        <v>2784</v>
      </c>
      <c r="E299" t="s">
        <v>2374</v>
      </c>
      <c r="F299" s="67" t="s">
        <v>2785</v>
      </c>
      <c r="G299" t="s">
        <v>2375</v>
      </c>
      <c r="H299" t="s">
        <v>36</v>
      </c>
      <c r="I299" s="67">
        <f t="shared" si="16"/>
        <v>0</v>
      </c>
      <c r="J299" s="67">
        <f t="shared" si="17"/>
        <v>0</v>
      </c>
      <c r="K299" s="67">
        <f t="shared" si="18"/>
        <v>1</v>
      </c>
      <c r="L299" s="67">
        <f t="shared" si="19"/>
        <v>1</v>
      </c>
    </row>
    <row r="300" spans="1:12" x14ac:dyDescent="0.35">
      <c r="A300" t="s">
        <v>2244</v>
      </c>
      <c r="B300" t="s">
        <v>2376</v>
      </c>
      <c r="C300" s="67" t="s">
        <v>12</v>
      </c>
      <c r="D300" s="67" t="s">
        <v>2784</v>
      </c>
      <c r="E300" t="s">
        <v>2377</v>
      </c>
      <c r="F300" s="67" t="s">
        <v>2785</v>
      </c>
      <c r="G300" t="s">
        <v>2378</v>
      </c>
      <c r="H300" t="s">
        <v>40</v>
      </c>
      <c r="I300" s="67">
        <f t="shared" si="16"/>
        <v>1</v>
      </c>
      <c r="J300" s="67">
        <f t="shared" si="17"/>
        <v>1</v>
      </c>
      <c r="K300" s="67">
        <f t="shared" si="18"/>
        <v>0</v>
      </c>
      <c r="L300" s="67">
        <f t="shared" si="19"/>
        <v>0</v>
      </c>
    </row>
    <row r="301" spans="1:12" x14ac:dyDescent="0.35">
      <c r="A301" t="s">
        <v>2244</v>
      </c>
      <c r="B301" t="s">
        <v>2379</v>
      </c>
      <c r="C301" s="67" t="s">
        <v>12</v>
      </c>
      <c r="D301" s="67" t="s">
        <v>2784</v>
      </c>
      <c r="E301" t="s">
        <v>2380</v>
      </c>
      <c r="F301" s="67" t="s">
        <v>2785</v>
      </c>
      <c r="G301" t="s">
        <v>2381</v>
      </c>
      <c r="H301" t="s">
        <v>40</v>
      </c>
      <c r="I301" s="67">
        <f t="shared" si="16"/>
        <v>1</v>
      </c>
      <c r="J301" s="67">
        <f t="shared" si="17"/>
        <v>1</v>
      </c>
      <c r="K301" s="67">
        <f t="shared" si="18"/>
        <v>0</v>
      </c>
      <c r="L301" s="67">
        <f t="shared" si="19"/>
        <v>0</v>
      </c>
    </row>
    <row r="302" spans="1:12" x14ac:dyDescent="0.35">
      <c r="A302" t="s">
        <v>2244</v>
      </c>
      <c r="B302" t="s">
        <v>2382</v>
      </c>
      <c r="C302" s="67" t="s">
        <v>12</v>
      </c>
      <c r="D302" s="67" t="s">
        <v>2784</v>
      </c>
      <c r="E302" t="s">
        <v>2383</v>
      </c>
      <c r="F302" s="67" t="s">
        <v>2785</v>
      </c>
      <c r="G302" t="s">
        <v>2384</v>
      </c>
      <c r="H302" t="s">
        <v>71</v>
      </c>
      <c r="I302" s="67">
        <f t="shared" si="16"/>
        <v>0</v>
      </c>
      <c r="J302" s="67">
        <f t="shared" si="17"/>
        <v>1</v>
      </c>
      <c r="K302" s="67">
        <f t="shared" si="18"/>
        <v>0</v>
      </c>
      <c r="L302" s="67">
        <f t="shared" si="19"/>
        <v>1</v>
      </c>
    </row>
    <row r="303" spans="1:12" x14ac:dyDescent="0.35">
      <c r="A303" t="s">
        <v>2244</v>
      </c>
      <c r="B303" t="s">
        <v>2385</v>
      </c>
      <c r="C303" s="67" t="s">
        <v>12</v>
      </c>
      <c r="D303" s="67" t="s">
        <v>2784</v>
      </c>
      <c r="E303" t="s">
        <v>2386</v>
      </c>
      <c r="F303" s="67" t="s">
        <v>2785</v>
      </c>
      <c r="G303" t="s">
        <v>2387</v>
      </c>
      <c r="H303" t="s">
        <v>117</v>
      </c>
      <c r="I303" s="67">
        <f t="shared" si="16"/>
        <v>0</v>
      </c>
      <c r="J303" s="67">
        <f t="shared" si="17"/>
        <v>0</v>
      </c>
      <c r="K303" s="67">
        <f t="shared" si="18"/>
        <v>1</v>
      </c>
      <c r="L303" s="67">
        <f t="shared" si="19"/>
        <v>1</v>
      </c>
    </row>
    <row r="304" spans="1:12" x14ac:dyDescent="0.35">
      <c r="A304" t="s">
        <v>2244</v>
      </c>
      <c r="B304" t="s">
        <v>2388</v>
      </c>
      <c r="C304" s="67" t="s">
        <v>15</v>
      </c>
      <c r="D304" s="67" t="s">
        <v>2784</v>
      </c>
      <c r="E304" t="s">
        <v>2389</v>
      </c>
      <c r="F304" s="67" t="s">
        <v>2785</v>
      </c>
      <c r="G304" t="s">
        <v>2390</v>
      </c>
      <c r="H304" t="s">
        <v>36</v>
      </c>
      <c r="I304" s="67">
        <f t="shared" si="16"/>
        <v>0</v>
      </c>
      <c r="J304" s="67">
        <f t="shared" si="17"/>
        <v>0</v>
      </c>
      <c r="K304" s="67">
        <f t="shared" si="18"/>
        <v>1</v>
      </c>
      <c r="L304" s="67">
        <f t="shared" si="19"/>
        <v>1</v>
      </c>
    </row>
    <row r="305" spans="1:12" x14ac:dyDescent="0.35">
      <c r="A305" t="s">
        <v>2244</v>
      </c>
      <c r="B305" t="s">
        <v>2391</v>
      </c>
      <c r="C305" s="67" t="s">
        <v>15</v>
      </c>
      <c r="D305" s="67" t="s">
        <v>2784</v>
      </c>
      <c r="E305" t="s">
        <v>2392</v>
      </c>
      <c r="F305" s="67" t="s">
        <v>2785</v>
      </c>
      <c r="G305" t="s">
        <v>2393</v>
      </c>
      <c r="H305" t="s">
        <v>71</v>
      </c>
      <c r="I305" s="67">
        <f t="shared" si="16"/>
        <v>0</v>
      </c>
      <c r="J305" s="67">
        <f t="shared" si="17"/>
        <v>1</v>
      </c>
      <c r="K305" s="67">
        <f t="shared" si="18"/>
        <v>0</v>
      </c>
      <c r="L305" s="67">
        <f t="shared" si="19"/>
        <v>1</v>
      </c>
    </row>
    <row r="306" spans="1:12" x14ac:dyDescent="0.35">
      <c r="A306" t="s">
        <v>2244</v>
      </c>
      <c r="B306" t="s">
        <v>2394</v>
      </c>
      <c r="C306" s="67" t="s">
        <v>15</v>
      </c>
      <c r="D306" s="67" t="s">
        <v>2784</v>
      </c>
      <c r="E306" t="s">
        <v>2395</v>
      </c>
      <c r="F306" s="67" t="s">
        <v>2785</v>
      </c>
      <c r="G306" t="s">
        <v>2396</v>
      </c>
      <c r="H306" t="s">
        <v>54</v>
      </c>
      <c r="I306" s="67">
        <f t="shared" si="16"/>
        <v>0</v>
      </c>
      <c r="J306" s="67">
        <f t="shared" si="17"/>
        <v>0</v>
      </c>
      <c r="K306" s="67">
        <f t="shared" si="18"/>
        <v>1</v>
      </c>
      <c r="L306" s="67">
        <f t="shared" si="19"/>
        <v>1</v>
      </c>
    </row>
    <row r="307" spans="1:12" x14ac:dyDescent="0.35">
      <c r="A307" t="s">
        <v>2244</v>
      </c>
      <c r="B307" t="s">
        <v>2397</v>
      </c>
      <c r="C307" s="67" t="s">
        <v>15</v>
      </c>
      <c r="D307" s="67" t="s">
        <v>2784</v>
      </c>
      <c r="E307" t="s">
        <v>2398</v>
      </c>
      <c r="F307" s="67" t="s">
        <v>2785</v>
      </c>
      <c r="G307" t="s">
        <v>2399</v>
      </c>
      <c r="H307" t="s">
        <v>71</v>
      </c>
      <c r="I307" s="67">
        <f t="shared" si="16"/>
        <v>0</v>
      </c>
      <c r="J307" s="67">
        <f t="shared" si="17"/>
        <v>1</v>
      </c>
      <c r="K307" s="67">
        <f t="shared" si="18"/>
        <v>0</v>
      </c>
      <c r="L307" s="67">
        <f t="shared" si="19"/>
        <v>1</v>
      </c>
    </row>
    <row r="308" spans="1:12" x14ac:dyDescent="0.35">
      <c r="A308" t="s">
        <v>2244</v>
      </c>
      <c r="B308" t="s">
        <v>2400</v>
      </c>
      <c r="C308" s="67" t="s">
        <v>15</v>
      </c>
      <c r="D308" s="67" t="s">
        <v>2784</v>
      </c>
      <c r="E308" t="s">
        <v>2401</v>
      </c>
      <c r="F308" s="67" t="s">
        <v>2785</v>
      </c>
      <c r="G308" t="s">
        <v>2402</v>
      </c>
      <c r="H308" t="s">
        <v>71</v>
      </c>
      <c r="I308" s="67">
        <f t="shared" si="16"/>
        <v>0</v>
      </c>
      <c r="J308" s="67">
        <f t="shared" si="17"/>
        <v>1</v>
      </c>
      <c r="K308" s="67">
        <f t="shared" si="18"/>
        <v>0</v>
      </c>
      <c r="L308" s="67">
        <f t="shared" si="19"/>
        <v>1</v>
      </c>
    </row>
    <row r="309" spans="1:12" x14ac:dyDescent="0.35">
      <c r="A309" t="s">
        <v>2244</v>
      </c>
      <c r="B309" t="s">
        <v>2403</v>
      </c>
      <c r="C309" s="67" t="s">
        <v>15</v>
      </c>
      <c r="D309" s="67" t="s">
        <v>2784</v>
      </c>
      <c r="E309" t="s">
        <v>2404</v>
      </c>
      <c r="F309" s="67" t="s">
        <v>2785</v>
      </c>
      <c r="G309" t="s">
        <v>2405</v>
      </c>
      <c r="H309" t="s">
        <v>71</v>
      </c>
      <c r="I309" s="67">
        <f t="shared" si="16"/>
        <v>0</v>
      </c>
      <c r="J309" s="67">
        <f t="shared" si="17"/>
        <v>1</v>
      </c>
      <c r="K309" s="67">
        <f t="shared" si="18"/>
        <v>0</v>
      </c>
      <c r="L309" s="67">
        <f t="shared" si="19"/>
        <v>1</v>
      </c>
    </row>
    <row r="310" spans="1:12" x14ac:dyDescent="0.35">
      <c r="A310" t="s">
        <v>2244</v>
      </c>
      <c r="B310" t="s">
        <v>2406</v>
      </c>
      <c r="C310" s="67" t="s">
        <v>15</v>
      </c>
      <c r="D310" s="67" t="s">
        <v>2784</v>
      </c>
      <c r="E310" t="s">
        <v>2407</v>
      </c>
      <c r="F310" s="67" t="s">
        <v>2785</v>
      </c>
      <c r="G310" t="s">
        <v>2408</v>
      </c>
      <c r="H310" t="s">
        <v>71</v>
      </c>
      <c r="I310" s="67">
        <f t="shared" si="16"/>
        <v>0</v>
      </c>
      <c r="J310" s="67">
        <f t="shared" si="17"/>
        <v>1</v>
      </c>
      <c r="K310" s="67">
        <f t="shared" si="18"/>
        <v>0</v>
      </c>
      <c r="L310" s="67">
        <f t="shared" si="19"/>
        <v>1</v>
      </c>
    </row>
    <row r="311" spans="1:12" x14ac:dyDescent="0.35">
      <c r="A311" t="s">
        <v>2244</v>
      </c>
      <c r="B311" t="s">
        <v>2409</v>
      </c>
      <c r="C311" s="67" t="s">
        <v>15</v>
      </c>
      <c r="D311" s="67" t="s">
        <v>2784</v>
      </c>
      <c r="E311" t="s">
        <v>2410</v>
      </c>
      <c r="F311" s="67" t="s">
        <v>2785</v>
      </c>
      <c r="G311" t="s">
        <v>2411</v>
      </c>
      <c r="H311" t="s">
        <v>71</v>
      </c>
      <c r="I311" s="67">
        <f t="shared" si="16"/>
        <v>0</v>
      </c>
      <c r="J311" s="67">
        <f t="shared" si="17"/>
        <v>1</v>
      </c>
      <c r="K311" s="67">
        <f t="shared" si="18"/>
        <v>0</v>
      </c>
      <c r="L311" s="67">
        <f t="shared" si="19"/>
        <v>1</v>
      </c>
    </row>
    <row r="312" spans="1:12" x14ac:dyDescent="0.35">
      <c r="A312" t="s">
        <v>2244</v>
      </c>
      <c r="B312" t="s">
        <v>2412</v>
      </c>
      <c r="C312" s="67" t="s">
        <v>11</v>
      </c>
      <c r="D312" s="67" t="s">
        <v>2784</v>
      </c>
      <c r="E312" t="s">
        <v>2413</v>
      </c>
      <c r="F312" s="67" t="s">
        <v>2785</v>
      </c>
      <c r="G312" t="s">
        <v>2414</v>
      </c>
      <c r="H312" t="s">
        <v>40</v>
      </c>
      <c r="I312" s="67">
        <f t="shared" si="16"/>
        <v>1</v>
      </c>
      <c r="J312" s="67">
        <f t="shared" si="17"/>
        <v>1</v>
      </c>
      <c r="K312" s="67">
        <f t="shared" si="18"/>
        <v>0</v>
      </c>
      <c r="L312" s="67">
        <f t="shared" si="19"/>
        <v>0</v>
      </c>
    </row>
    <row r="313" spans="1:12" x14ac:dyDescent="0.35">
      <c r="A313" t="s">
        <v>2244</v>
      </c>
      <c r="B313" t="s">
        <v>2415</v>
      </c>
      <c r="C313" s="67" t="s">
        <v>11</v>
      </c>
      <c r="D313" s="67" t="s">
        <v>2784</v>
      </c>
      <c r="E313" t="s">
        <v>2416</v>
      </c>
      <c r="F313" s="67" t="s">
        <v>2785</v>
      </c>
      <c r="G313" t="s">
        <v>2417</v>
      </c>
      <c r="H313" t="s">
        <v>2290</v>
      </c>
      <c r="I313" s="67">
        <f t="shared" si="16"/>
        <v>0</v>
      </c>
      <c r="J313" s="67">
        <f t="shared" si="17"/>
        <v>0</v>
      </c>
      <c r="K313" s="67">
        <f t="shared" si="18"/>
        <v>0</v>
      </c>
      <c r="L313" s="67">
        <f t="shared" si="19"/>
        <v>0</v>
      </c>
    </row>
    <row r="314" spans="1:12" x14ac:dyDescent="0.35">
      <c r="A314" t="s">
        <v>2244</v>
      </c>
      <c r="B314" t="s">
        <v>2418</v>
      </c>
      <c r="C314" s="67" t="s">
        <v>11</v>
      </c>
      <c r="D314" s="67" t="s">
        <v>2784</v>
      </c>
      <c r="E314" t="s">
        <v>2419</v>
      </c>
      <c r="F314" s="67" t="s">
        <v>2785</v>
      </c>
      <c r="G314" t="s">
        <v>2420</v>
      </c>
      <c r="H314" t="s">
        <v>36</v>
      </c>
      <c r="I314" s="67">
        <f t="shared" si="16"/>
        <v>0</v>
      </c>
      <c r="J314" s="67">
        <f t="shared" si="17"/>
        <v>0</v>
      </c>
      <c r="K314" s="67">
        <f t="shared" si="18"/>
        <v>1</v>
      </c>
      <c r="L314" s="67">
        <f t="shared" si="19"/>
        <v>1</v>
      </c>
    </row>
    <row r="315" spans="1:12" x14ac:dyDescent="0.35">
      <c r="A315" t="s">
        <v>2244</v>
      </c>
      <c r="B315" t="s">
        <v>2421</v>
      </c>
      <c r="C315" s="67" t="s">
        <v>11</v>
      </c>
      <c r="D315" s="67" t="s">
        <v>2784</v>
      </c>
      <c r="E315" t="s">
        <v>2422</v>
      </c>
      <c r="F315" s="67" t="s">
        <v>2785</v>
      </c>
      <c r="G315" t="s">
        <v>2423</v>
      </c>
      <c r="H315" t="s">
        <v>36</v>
      </c>
      <c r="I315" s="67">
        <f t="shared" si="16"/>
        <v>0</v>
      </c>
      <c r="J315" s="67">
        <f t="shared" si="17"/>
        <v>0</v>
      </c>
      <c r="K315" s="67">
        <f t="shared" si="18"/>
        <v>1</v>
      </c>
      <c r="L315" s="67">
        <f t="shared" si="19"/>
        <v>1</v>
      </c>
    </row>
    <row r="316" spans="1:12" x14ac:dyDescent="0.35">
      <c r="A316" t="s">
        <v>2244</v>
      </c>
      <c r="B316" t="s">
        <v>2424</v>
      </c>
      <c r="C316" s="67" t="s">
        <v>11</v>
      </c>
      <c r="D316" s="67" t="s">
        <v>2784</v>
      </c>
      <c r="E316" t="s">
        <v>2425</v>
      </c>
      <c r="F316" s="67" t="s">
        <v>2785</v>
      </c>
      <c r="G316" t="s">
        <v>2426</v>
      </c>
      <c r="H316" t="s">
        <v>40</v>
      </c>
      <c r="I316" s="67">
        <f t="shared" si="16"/>
        <v>1</v>
      </c>
      <c r="J316" s="67">
        <f t="shared" si="17"/>
        <v>1</v>
      </c>
      <c r="K316" s="67">
        <f t="shared" si="18"/>
        <v>0</v>
      </c>
      <c r="L316" s="67">
        <f t="shared" si="19"/>
        <v>0</v>
      </c>
    </row>
    <row r="317" spans="1:12" x14ac:dyDescent="0.35">
      <c r="A317" t="s">
        <v>2244</v>
      </c>
      <c r="B317" t="s">
        <v>2427</v>
      </c>
      <c r="C317" s="67" t="s">
        <v>11</v>
      </c>
      <c r="D317" s="67" t="s">
        <v>2784</v>
      </c>
      <c r="E317" t="s">
        <v>2428</v>
      </c>
      <c r="F317" s="67" t="s">
        <v>2785</v>
      </c>
      <c r="G317" t="s">
        <v>2429</v>
      </c>
      <c r="H317" t="s">
        <v>36</v>
      </c>
      <c r="I317" s="67">
        <f t="shared" si="16"/>
        <v>0</v>
      </c>
      <c r="J317" s="67">
        <f t="shared" si="17"/>
        <v>0</v>
      </c>
      <c r="K317" s="67">
        <f t="shared" si="18"/>
        <v>1</v>
      </c>
      <c r="L317" s="67">
        <f t="shared" si="19"/>
        <v>1</v>
      </c>
    </row>
    <row r="318" spans="1:12" x14ac:dyDescent="0.35">
      <c r="A318" t="s">
        <v>2244</v>
      </c>
      <c r="B318" t="s">
        <v>2430</v>
      </c>
      <c r="C318" s="67" t="s">
        <v>11</v>
      </c>
      <c r="D318" s="67" t="s">
        <v>2784</v>
      </c>
      <c r="E318" t="s">
        <v>2431</v>
      </c>
      <c r="F318" s="67" t="s">
        <v>2785</v>
      </c>
      <c r="G318" t="s">
        <v>2432</v>
      </c>
      <c r="H318" t="s">
        <v>44</v>
      </c>
      <c r="I318" s="67">
        <f t="shared" si="16"/>
        <v>0</v>
      </c>
      <c r="J318" s="67">
        <f t="shared" si="17"/>
        <v>0</v>
      </c>
      <c r="K318" s="67">
        <f t="shared" si="18"/>
        <v>1</v>
      </c>
      <c r="L318" s="67">
        <f t="shared" si="19"/>
        <v>1</v>
      </c>
    </row>
    <row r="319" spans="1:12" x14ac:dyDescent="0.35">
      <c r="A319" t="s">
        <v>2244</v>
      </c>
      <c r="B319" t="s">
        <v>2433</v>
      </c>
      <c r="C319" s="67" t="s">
        <v>11</v>
      </c>
      <c r="D319" s="67" t="s">
        <v>2784</v>
      </c>
      <c r="E319" t="s">
        <v>2434</v>
      </c>
      <c r="F319" s="67" t="s">
        <v>2785</v>
      </c>
      <c r="G319" t="s">
        <v>2435</v>
      </c>
      <c r="H319" t="s">
        <v>54</v>
      </c>
      <c r="I319" s="67">
        <f t="shared" si="16"/>
        <v>0</v>
      </c>
      <c r="J319" s="67">
        <f t="shared" si="17"/>
        <v>0</v>
      </c>
      <c r="K319" s="67">
        <f t="shared" si="18"/>
        <v>1</v>
      </c>
      <c r="L319" s="67">
        <f t="shared" si="19"/>
        <v>1</v>
      </c>
    </row>
    <row r="320" spans="1:12" x14ac:dyDescent="0.35">
      <c r="A320" t="s">
        <v>2244</v>
      </c>
      <c r="B320" t="s">
        <v>2436</v>
      </c>
      <c r="C320" s="67" t="s">
        <v>11</v>
      </c>
      <c r="D320" s="67" t="s">
        <v>2784</v>
      </c>
      <c r="E320" t="s">
        <v>2437</v>
      </c>
      <c r="F320" s="67" t="s">
        <v>2785</v>
      </c>
      <c r="G320" t="s">
        <v>2438</v>
      </c>
      <c r="H320" t="s">
        <v>2290</v>
      </c>
      <c r="I320" s="67">
        <f t="shared" si="16"/>
        <v>0</v>
      </c>
      <c r="J320" s="67">
        <f t="shared" si="17"/>
        <v>0</v>
      </c>
      <c r="K320" s="67">
        <f t="shared" si="18"/>
        <v>0</v>
      </c>
      <c r="L320" s="67">
        <f t="shared" si="19"/>
        <v>0</v>
      </c>
    </row>
    <row r="321" spans="1:12" x14ac:dyDescent="0.35">
      <c r="A321" t="s">
        <v>2244</v>
      </c>
      <c r="B321" t="s">
        <v>2439</v>
      </c>
      <c r="C321" s="67" t="s">
        <v>11</v>
      </c>
      <c r="D321" s="67" t="s">
        <v>2784</v>
      </c>
      <c r="E321" t="s">
        <v>2440</v>
      </c>
      <c r="F321" s="67" t="s">
        <v>2785</v>
      </c>
      <c r="G321" t="s">
        <v>2441</v>
      </c>
      <c r="H321" t="s">
        <v>36</v>
      </c>
      <c r="I321" s="67">
        <f t="shared" si="16"/>
        <v>0</v>
      </c>
      <c r="J321" s="67">
        <f t="shared" si="17"/>
        <v>0</v>
      </c>
      <c r="K321" s="67">
        <f t="shared" si="18"/>
        <v>1</v>
      </c>
      <c r="L321" s="67">
        <f t="shared" si="19"/>
        <v>1</v>
      </c>
    </row>
    <row r="322" spans="1:12" x14ac:dyDescent="0.35">
      <c r="A322" t="s">
        <v>2306</v>
      </c>
      <c r="B322" t="s">
        <v>2442</v>
      </c>
      <c r="C322" s="67" t="s">
        <v>13</v>
      </c>
      <c r="D322" s="67" t="s">
        <v>2784</v>
      </c>
      <c r="E322" t="s">
        <v>2443</v>
      </c>
      <c r="F322" s="67" t="s">
        <v>2785</v>
      </c>
      <c r="G322" t="s">
        <v>2444</v>
      </c>
      <c r="H322" t="s">
        <v>40</v>
      </c>
      <c r="I322" s="67">
        <f t="shared" si="16"/>
        <v>1</v>
      </c>
      <c r="J322" s="67">
        <f t="shared" si="17"/>
        <v>1</v>
      </c>
      <c r="K322" s="67">
        <f t="shared" si="18"/>
        <v>0</v>
      </c>
      <c r="L322" s="67">
        <f t="shared" si="19"/>
        <v>0</v>
      </c>
    </row>
    <row r="323" spans="1:12" x14ac:dyDescent="0.35">
      <c r="A323" t="s">
        <v>2306</v>
      </c>
      <c r="B323" t="s">
        <v>2445</v>
      </c>
      <c r="C323" s="67" t="s">
        <v>13</v>
      </c>
      <c r="D323" s="67" t="s">
        <v>2784</v>
      </c>
      <c r="E323" t="s">
        <v>2446</v>
      </c>
      <c r="F323" s="67" t="s">
        <v>2785</v>
      </c>
      <c r="G323" t="s">
        <v>2447</v>
      </c>
      <c r="H323" t="s">
        <v>54</v>
      </c>
      <c r="I323" s="67">
        <f t="shared" ref="I323:I386" si="20">IF(H323="BHC", 1, 0)</f>
        <v>0</v>
      </c>
      <c r="J323" s="67">
        <f t="shared" ref="J323:J386" si="21">IF(OR(H323="BHC", H323="WS", H323="SR"), 1,0)</f>
        <v>0</v>
      </c>
      <c r="K323" s="67">
        <f t="shared" ref="K323:K386" si="22">IF(OR(H323="RSD", H323="RFS", H323="CRS",H323="MRBD"), 1,0)</f>
        <v>1</v>
      </c>
      <c r="L323" s="67">
        <f t="shared" ref="L323:L386" si="23">IF(OR(H323="RSD", H323="RFS", H323="CRS",H323="MRBD",H323="WS",H323="SR"), 1,0)</f>
        <v>1</v>
      </c>
    </row>
    <row r="324" spans="1:12" x14ac:dyDescent="0.35">
      <c r="A324" t="s">
        <v>2306</v>
      </c>
      <c r="B324" t="s">
        <v>2448</v>
      </c>
      <c r="C324" s="67" t="s">
        <v>13</v>
      </c>
      <c r="D324" s="67" t="s">
        <v>2784</v>
      </c>
      <c r="E324" t="s">
        <v>2449</v>
      </c>
      <c r="F324" s="67" t="s">
        <v>2785</v>
      </c>
      <c r="G324" t="s">
        <v>2450</v>
      </c>
      <c r="H324" t="s">
        <v>40</v>
      </c>
      <c r="I324" s="67">
        <f t="shared" si="20"/>
        <v>1</v>
      </c>
      <c r="J324" s="67">
        <f t="shared" si="21"/>
        <v>1</v>
      </c>
      <c r="K324" s="67">
        <f t="shared" si="22"/>
        <v>0</v>
      </c>
      <c r="L324" s="67">
        <f t="shared" si="23"/>
        <v>0</v>
      </c>
    </row>
    <row r="325" spans="1:12" x14ac:dyDescent="0.35">
      <c r="A325" t="s">
        <v>2306</v>
      </c>
      <c r="B325" t="s">
        <v>2451</v>
      </c>
      <c r="C325" s="67" t="s">
        <v>13</v>
      </c>
      <c r="D325" s="67" t="s">
        <v>2784</v>
      </c>
      <c r="E325" t="s">
        <v>2452</v>
      </c>
      <c r="F325" s="67" t="s">
        <v>2785</v>
      </c>
      <c r="G325" t="s">
        <v>2453</v>
      </c>
      <c r="H325" t="s">
        <v>54</v>
      </c>
      <c r="I325" s="67">
        <f t="shared" si="20"/>
        <v>0</v>
      </c>
      <c r="J325" s="67">
        <f t="shared" si="21"/>
        <v>0</v>
      </c>
      <c r="K325" s="67">
        <f t="shared" si="22"/>
        <v>1</v>
      </c>
      <c r="L325" s="67">
        <f t="shared" si="23"/>
        <v>1</v>
      </c>
    </row>
    <row r="326" spans="1:12" x14ac:dyDescent="0.35">
      <c r="A326" t="s">
        <v>2306</v>
      </c>
      <c r="B326" t="s">
        <v>2454</v>
      </c>
      <c r="C326" s="67" t="s">
        <v>13</v>
      </c>
      <c r="D326" s="67" t="s">
        <v>2784</v>
      </c>
      <c r="E326" t="s">
        <v>2455</v>
      </c>
      <c r="F326" s="67" t="s">
        <v>2785</v>
      </c>
      <c r="G326" t="s">
        <v>2456</v>
      </c>
      <c r="H326" t="s">
        <v>127</v>
      </c>
      <c r="I326" s="67">
        <f t="shared" si="20"/>
        <v>0</v>
      </c>
      <c r="J326" s="67">
        <f t="shared" si="21"/>
        <v>1</v>
      </c>
      <c r="K326" s="67">
        <f t="shared" si="22"/>
        <v>0</v>
      </c>
      <c r="L326" s="67">
        <f t="shared" si="23"/>
        <v>1</v>
      </c>
    </row>
    <row r="327" spans="1:12" x14ac:dyDescent="0.35">
      <c r="A327" t="s">
        <v>2306</v>
      </c>
      <c r="B327" t="s">
        <v>2457</v>
      </c>
      <c r="C327" s="67" t="s">
        <v>13</v>
      </c>
      <c r="D327" s="67" t="s">
        <v>2784</v>
      </c>
      <c r="E327" t="s">
        <v>2458</v>
      </c>
      <c r="F327" s="67" t="s">
        <v>2785</v>
      </c>
      <c r="G327" t="s">
        <v>2459</v>
      </c>
      <c r="H327" t="s">
        <v>54</v>
      </c>
      <c r="I327" s="67">
        <f t="shared" si="20"/>
        <v>0</v>
      </c>
      <c r="J327" s="67">
        <f t="shared" si="21"/>
        <v>0</v>
      </c>
      <c r="K327" s="67">
        <f t="shared" si="22"/>
        <v>1</v>
      </c>
      <c r="L327" s="67">
        <f t="shared" si="23"/>
        <v>1</v>
      </c>
    </row>
    <row r="328" spans="1:12" x14ac:dyDescent="0.35">
      <c r="A328" t="s">
        <v>2306</v>
      </c>
      <c r="B328" t="s">
        <v>2460</v>
      </c>
      <c r="C328" s="67" t="s">
        <v>13</v>
      </c>
      <c r="D328" s="67" t="s">
        <v>2784</v>
      </c>
      <c r="E328" t="s">
        <v>2461</v>
      </c>
      <c r="F328" s="67" t="s">
        <v>2785</v>
      </c>
      <c r="G328" t="s">
        <v>2462</v>
      </c>
      <c r="H328" t="s">
        <v>36</v>
      </c>
      <c r="I328" s="67">
        <f t="shared" si="20"/>
        <v>0</v>
      </c>
      <c r="J328" s="67">
        <f t="shared" si="21"/>
        <v>0</v>
      </c>
      <c r="K328" s="67">
        <f t="shared" si="22"/>
        <v>1</v>
      </c>
      <c r="L328" s="67">
        <f t="shared" si="23"/>
        <v>1</v>
      </c>
    </row>
    <row r="329" spans="1:12" x14ac:dyDescent="0.35">
      <c r="A329" t="s">
        <v>2306</v>
      </c>
      <c r="B329" t="s">
        <v>2463</v>
      </c>
      <c r="C329" s="67" t="s">
        <v>13</v>
      </c>
      <c r="D329" s="67" t="s">
        <v>2784</v>
      </c>
      <c r="E329" t="s">
        <v>2464</v>
      </c>
      <c r="F329" s="67" t="s">
        <v>2785</v>
      </c>
      <c r="G329" t="s">
        <v>2465</v>
      </c>
      <c r="H329" t="s">
        <v>40</v>
      </c>
      <c r="I329" s="67">
        <f t="shared" si="20"/>
        <v>1</v>
      </c>
      <c r="J329" s="67">
        <f t="shared" si="21"/>
        <v>1</v>
      </c>
      <c r="K329" s="67">
        <f t="shared" si="22"/>
        <v>0</v>
      </c>
      <c r="L329" s="67">
        <f t="shared" si="23"/>
        <v>0</v>
      </c>
    </row>
    <row r="330" spans="1:12" x14ac:dyDescent="0.35">
      <c r="A330" t="s">
        <v>2306</v>
      </c>
      <c r="B330" t="s">
        <v>2466</v>
      </c>
      <c r="C330" s="67" t="s">
        <v>13</v>
      </c>
      <c r="D330" s="67" t="s">
        <v>2784</v>
      </c>
      <c r="E330" t="s">
        <v>2467</v>
      </c>
      <c r="F330" s="67" t="s">
        <v>2785</v>
      </c>
      <c r="G330" t="s">
        <v>2468</v>
      </c>
      <c r="H330" t="s">
        <v>54</v>
      </c>
      <c r="I330" s="67">
        <f t="shared" si="20"/>
        <v>0</v>
      </c>
      <c r="J330" s="67">
        <f t="shared" si="21"/>
        <v>0</v>
      </c>
      <c r="K330" s="67">
        <f t="shared" si="22"/>
        <v>1</v>
      </c>
      <c r="L330" s="67">
        <f t="shared" si="23"/>
        <v>1</v>
      </c>
    </row>
    <row r="331" spans="1:12" x14ac:dyDescent="0.35">
      <c r="A331" t="s">
        <v>2306</v>
      </c>
      <c r="B331" t="s">
        <v>2469</v>
      </c>
      <c r="C331" s="67" t="s">
        <v>13</v>
      </c>
      <c r="D331" s="67" t="s">
        <v>2784</v>
      </c>
      <c r="E331" t="s">
        <v>2470</v>
      </c>
      <c r="F331" s="67" t="s">
        <v>2785</v>
      </c>
      <c r="G331" t="s">
        <v>2471</v>
      </c>
      <c r="H331" t="s">
        <v>127</v>
      </c>
      <c r="I331" s="67">
        <f t="shared" si="20"/>
        <v>0</v>
      </c>
      <c r="J331" s="67">
        <f t="shared" si="21"/>
        <v>1</v>
      </c>
      <c r="K331" s="67">
        <f t="shared" si="22"/>
        <v>0</v>
      </c>
      <c r="L331" s="67">
        <f t="shared" si="23"/>
        <v>1</v>
      </c>
    </row>
    <row r="332" spans="1:12" x14ac:dyDescent="0.35">
      <c r="A332" t="s">
        <v>2306</v>
      </c>
      <c r="B332" t="s">
        <v>2472</v>
      </c>
      <c r="C332" s="67" t="s">
        <v>12</v>
      </c>
      <c r="D332" s="67" t="s">
        <v>2784</v>
      </c>
      <c r="E332" t="s">
        <v>2473</v>
      </c>
      <c r="F332" s="67" t="s">
        <v>2785</v>
      </c>
      <c r="G332" t="s">
        <v>2474</v>
      </c>
      <c r="H332" t="s">
        <v>36</v>
      </c>
      <c r="I332" s="67">
        <f t="shared" si="20"/>
        <v>0</v>
      </c>
      <c r="J332" s="67">
        <f t="shared" si="21"/>
        <v>0</v>
      </c>
      <c r="K332" s="67">
        <f t="shared" si="22"/>
        <v>1</v>
      </c>
      <c r="L332" s="67">
        <f t="shared" si="23"/>
        <v>1</v>
      </c>
    </row>
    <row r="333" spans="1:12" x14ac:dyDescent="0.35">
      <c r="A333" t="s">
        <v>2306</v>
      </c>
      <c r="B333" t="s">
        <v>2475</v>
      </c>
      <c r="C333" s="67" t="s">
        <v>12</v>
      </c>
      <c r="D333" s="67" t="s">
        <v>2784</v>
      </c>
      <c r="E333" t="s">
        <v>2476</v>
      </c>
      <c r="F333" s="67" t="s">
        <v>2785</v>
      </c>
      <c r="G333" t="s">
        <v>2477</v>
      </c>
      <c r="H333" t="s">
        <v>127</v>
      </c>
      <c r="I333" s="67">
        <f t="shared" si="20"/>
        <v>0</v>
      </c>
      <c r="J333" s="67">
        <f t="shared" si="21"/>
        <v>1</v>
      </c>
      <c r="K333" s="67">
        <f t="shared" si="22"/>
        <v>0</v>
      </c>
      <c r="L333" s="67">
        <f t="shared" si="23"/>
        <v>1</v>
      </c>
    </row>
    <row r="334" spans="1:12" x14ac:dyDescent="0.35">
      <c r="A334" t="s">
        <v>2306</v>
      </c>
      <c r="B334" t="s">
        <v>2478</v>
      </c>
      <c r="C334" s="67" t="s">
        <v>12</v>
      </c>
      <c r="D334" s="67" t="s">
        <v>2784</v>
      </c>
      <c r="E334" t="s">
        <v>2479</v>
      </c>
      <c r="F334" s="67" t="s">
        <v>2785</v>
      </c>
      <c r="G334" t="s">
        <v>2480</v>
      </c>
      <c r="H334" t="s">
        <v>54</v>
      </c>
      <c r="I334" s="67">
        <f t="shared" si="20"/>
        <v>0</v>
      </c>
      <c r="J334" s="67">
        <f t="shared" si="21"/>
        <v>0</v>
      </c>
      <c r="K334" s="67">
        <f t="shared" si="22"/>
        <v>1</v>
      </c>
      <c r="L334" s="67">
        <f t="shared" si="23"/>
        <v>1</v>
      </c>
    </row>
    <row r="335" spans="1:12" x14ac:dyDescent="0.35">
      <c r="A335" t="s">
        <v>2306</v>
      </c>
      <c r="B335" t="s">
        <v>2481</v>
      </c>
      <c r="C335" s="67" t="s">
        <v>12</v>
      </c>
      <c r="D335" s="67" t="s">
        <v>2784</v>
      </c>
      <c r="E335" t="s">
        <v>2482</v>
      </c>
      <c r="F335" s="67" t="s">
        <v>2785</v>
      </c>
      <c r="G335" t="s">
        <v>2483</v>
      </c>
      <c r="H335" t="s">
        <v>54</v>
      </c>
      <c r="I335" s="67">
        <f t="shared" si="20"/>
        <v>0</v>
      </c>
      <c r="J335" s="67">
        <f t="shared" si="21"/>
        <v>0</v>
      </c>
      <c r="K335" s="67">
        <f t="shared" si="22"/>
        <v>1</v>
      </c>
      <c r="L335" s="67">
        <f t="shared" si="23"/>
        <v>1</v>
      </c>
    </row>
    <row r="336" spans="1:12" x14ac:dyDescent="0.35">
      <c r="A336" t="s">
        <v>2306</v>
      </c>
      <c r="B336" t="s">
        <v>2484</v>
      </c>
      <c r="C336" s="67" t="s">
        <v>12</v>
      </c>
      <c r="D336" s="67" t="s">
        <v>2784</v>
      </c>
      <c r="E336" t="s">
        <v>2485</v>
      </c>
      <c r="F336" s="67" t="s">
        <v>2785</v>
      </c>
      <c r="G336" t="s">
        <v>2486</v>
      </c>
      <c r="H336" t="s">
        <v>54</v>
      </c>
      <c r="I336" s="67">
        <f t="shared" si="20"/>
        <v>0</v>
      </c>
      <c r="J336" s="67">
        <f t="shared" si="21"/>
        <v>0</v>
      </c>
      <c r="K336" s="67">
        <f t="shared" si="22"/>
        <v>1</v>
      </c>
      <c r="L336" s="67">
        <f t="shared" si="23"/>
        <v>1</v>
      </c>
    </row>
    <row r="337" spans="1:12" x14ac:dyDescent="0.35">
      <c r="A337" t="s">
        <v>2306</v>
      </c>
      <c r="B337" t="s">
        <v>2487</v>
      </c>
      <c r="C337" s="67" t="s">
        <v>12</v>
      </c>
      <c r="D337" s="67" t="s">
        <v>2784</v>
      </c>
      <c r="E337" t="s">
        <v>2488</v>
      </c>
      <c r="F337" s="67" t="s">
        <v>2785</v>
      </c>
      <c r="G337" t="s">
        <v>2489</v>
      </c>
      <c r="H337" t="s">
        <v>54</v>
      </c>
      <c r="I337" s="67">
        <f t="shared" si="20"/>
        <v>0</v>
      </c>
      <c r="J337" s="67">
        <f t="shared" si="21"/>
        <v>0</v>
      </c>
      <c r="K337" s="67">
        <f t="shared" si="22"/>
        <v>1</v>
      </c>
      <c r="L337" s="67">
        <f t="shared" si="23"/>
        <v>1</v>
      </c>
    </row>
    <row r="338" spans="1:12" x14ac:dyDescent="0.35">
      <c r="A338" t="s">
        <v>2306</v>
      </c>
      <c r="B338" t="s">
        <v>2490</v>
      </c>
      <c r="C338" s="67" t="s">
        <v>12</v>
      </c>
      <c r="D338" s="67" t="s">
        <v>2784</v>
      </c>
      <c r="E338" t="s">
        <v>2491</v>
      </c>
      <c r="F338" s="67" t="s">
        <v>2785</v>
      </c>
      <c r="G338" t="s">
        <v>2492</v>
      </c>
      <c r="H338" t="s">
        <v>36</v>
      </c>
      <c r="I338" s="67">
        <f t="shared" si="20"/>
        <v>0</v>
      </c>
      <c r="J338" s="67">
        <f t="shared" si="21"/>
        <v>0</v>
      </c>
      <c r="K338" s="67">
        <f t="shared" si="22"/>
        <v>1</v>
      </c>
      <c r="L338" s="67">
        <f t="shared" si="23"/>
        <v>1</v>
      </c>
    </row>
    <row r="339" spans="1:12" x14ac:dyDescent="0.35">
      <c r="A339" t="s">
        <v>2306</v>
      </c>
      <c r="B339" t="s">
        <v>2493</v>
      </c>
      <c r="C339" s="67" t="s">
        <v>12</v>
      </c>
      <c r="D339" s="67" t="s">
        <v>2784</v>
      </c>
      <c r="E339" t="s">
        <v>2494</v>
      </c>
      <c r="F339" s="67" t="s">
        <v>2785</v>
      </c>
      <c r="G339" t="s">
        <v>2495</v>
      </c>
      <c r="H339" t="s">
        <v>54</v>
      </c>
      <c r="I339" s="67">
        <f t="shared" si="20"/>
        <v>0</v>
      </c>
      <c r="J339" s="67">
        <f t="shared" si="21"/>
        <v>0</v>
      </c>
      <c r="K339" s="67">
        <f t="shared" si="22"/>
        <v>1</v>
      </c>
      <c r="L339" s="67">
        <f t="shared" si="23"/>
        <v>1</v>
      </c>
    </row>
    <row r="340" spans="1:12" x14ac:dyDescent="0.35">
      <c r="A340" t="s">
        <v>2306</v>
      </c>
      <c r="B340" t="s">
        <v>2496</v>
      </c>
      <c r="C340" s="67" t="s">
        <v>12</v>
      </c>
      <c r="D340" s="67" t="s">
        <v>2784</v>
      </c>
      <c r="E340" t="s">
        <v>2497</v>
      </c>
      <c r="F340" s="67" t="s">
        <v>2785</v>
      </c>
      <c r="G340" t="s">
        <v>2498</v>
      </c>
      <c r="H340" t="s">
        <v>40</v>
      </c>
      <c r="I340" s="67">
        <f t="shared" si="20"/>
        <v>1</v>
      </c>
      <c r="J340" s="67">
        <f t="shared" si="21"/>
        <v>1</v>
      </c>
      <c r="K340" s="67">
        <f t="shared" si="22"/>
        <v>0</v>
      </c>
      <c r="L340" s="67">
        <f t="shared" si="23"/>
        <v>0</v>
      </c>
    </row>
    <row r="341" spans="1:12" x14ac:dyDescent="0.35">
      <c r="A341" t="s">
        <v>2306</v>
      </c>
      <c r="B341" t="s">
        <v>2499</v>
      </c>
      <c r="C341" s="67" t="s">
        <v>12</v>
      </c>
      <c r="D341" s="67" t="s">
        <v>2784</v>
      </c>
      <c r="E341" t="s">
        <v>2500</v>
      </c>
      <c r="F341" s="67" t="s">
        <v>2785</v>
      </c>
      <c r="G341" t="s">
        <v>2501</v>
      </c>
      <c r="H341" t="s">
        <v>54</v>
      </c>
      <c r="I341" s="67">
        <f t="shared" si="20"/>
        <v>0</v>
      </c>
      <c r="J341" s="67">
        <f t="shared" si="21"/>
        <v>0</v>
      </c>
      <c r="K341" s="67">
        <f t="shared" si="22"/>
        <v>1</v>
      </c>
      <c r="L341" s="67">
        <f t="shared" si="23"/>
        <v>1</v>
      </c>
    </row>
    <row r="342" spans="1:12" x14ac:dyDescent="0.35">
      <c r="A342" t="s">
        <v>2306</v>
      </c>
      <c r="B342" t="s">
        <v>2502</v>
      </c>
      <c r="C342" s="67" t="s">
        <v>15</v>
      </c>
      <c r="D342" s="67" t="s">
        <v>2784</v>
      </c>
      <c r="E342" t="s">
        <v>2503</v>
      </c>
      <c r="F342" s="67" t="s">
        <v>2785</v>
      </c>
      <c r="G342" t="s">
        <v>2504</v>
      </c>
      <c r="H342" t="s">
        <v>54</v>
      </c>
      <c r="I342" s="67">
        <f t="shared" si="20"/>
        <v>0</v>
      </c>
      <c r="J342" s="67">
        <f t="shared" si="21"/>
        <v>0</v>
      </c>
      <c r="K342" s="67">
        <f t="shared" si="22"/>
        <v>1</v>
      </c>
      <c r="L342" s="67">
        <f t="shared" si="23"/>
        <v>1</v>
      </c>
    </row>
    <row r="343" spans="1:12" x14ac:dyDescent="0.35">
      <c r="A343" t="s">
        <v>2306</v>
      </c>
      <c r="B343" t="s">
        <v>2505</v>
      </c>
      <c r="C343" s="67" t="s">
        <v>15</v>
      </c>
      <c r="D343" s="67" t="s">
        <v>2784</v>
      </c>
      <c r="E343" t="s">
        <v>2506</v>
      </c>
      <c r="F343" s="67" t="s">
        <v>2785</v>
      </c>
      <c r="G343" t="s">
        <v>2507</v>
      </c>
      <c r="H343" t="s">
        <v>36</v>
      </c>
      <c r="I343" s="67">
        <f t="shared" si="20"/>
        <v>0</v>
      </c>
      <c r="J343" s="67">
        <f t="shared" si="21"/>
        <v>0</v>
      </c>
      <c r="K343" s="67">
        <f t="shared" si="22"/>
        <v>1</v>
      </c>
      <c r="L343" s="67">
        <f t="shared" si="23"/>
        <v>1</v>
      </c>
    </row>
    <row r="344" spans="1:12" x14ac:dyDescent="0.35">
      <c r="A344" t="s">
        <v>2306</v>
      </c>
      <c r="B344" t="s">
        <v>2508</v>
      </c>
      <c r="C344" s="67" t="s">
        <v>15</v>
      </c>
      <c r="D344" s="67" t="s">
        <v>2784</v>
      </c>
      <c r="E344" t="s">
        <v>2509</v>
      </c>
      <c r="F344" s="67" t="s">
        <v>2785</v>
      </c>
      <c r="G344" t="s">
        <v>2510</v>
      </c>
      <c r="H344" t="s">
        <v>36</v>
      </c>
      <c r="I344" s="67">
        <f t="shared" si="20"/>
        <v>0</v>
      </c>
      <c r="J344" s="67">
        <f t="shared" si="21"/>
        <v>0</v>
      </c>
      <c r="K344" s="67">
        <f t="shared" si="22"/>
        <v>1</v>
      </c>
      <c r="L344" s="67">
        <f t="shared" si="23"/>
        <v>1</v>
      </c>
    </row>
    <row r="345" spans="1:12" x14ac:dyDescent="0.35">
      <c r="A345" t="s">
        <v>2306</v>
      </c>
      <c r="B345" t="s">
        <v>2511</v>
      </c>
      <c r="C345" s="67" t="s">
        <v>15</v>
      </c>
      <c r="D345" s="67" t="s">
        <v>2784</v>
      </c>
      <c r="E345" t="s">
        <v>2512</v>
      </c>
      <c r="F345" s="67" t="s">
        <v>2785</v>
      </c>
      <c r="G345" t="s">
        <v>2513</v>
      </c>
      <c r="H345" t="s">
        <v>36</v>
      </c>
      <c r="I345" s="67">
        <f t="shared" si="20"/>
        <v>0</v>
      </c>
      <c r="J345" s="67">
        <f t="shared" si="21"/>
        <v>0</v>
      </c>
      <c r="K345" s="67">
        <f t="shared" si="22"/>
        <v>1</v>
      </c>
      <c r="L345" s="67">
        <f t="shared" si="23"/>
        <v>1</v>
      </c>
    </row>
    <row r="346" spans="1:12" x14ac:dyDescent="0.35">
      <c r="A346" t="s">
        <v>2306</v>
      </c>
      <c r="B346" t="s">
        <v>2514</v>
      </c>
      <c r="C346" s="67" t="s">
        <v>15</v>
      </c>
      <c r="D346" s="67" t="s">
        <v>2784</v>
      </c>
      <c r="E346" t="s">
        <v>2515</v>
      </c>
      <c r="F346" s="67" t="s">
        <v>2785</v>
      </c>
      <c r="G346" t="s">
        <v>2516</v>
      </c>
      <c r="H346" t="s">
        <v>54</v>
      </c>
      <c r="I346" s="67">
        <f t="shared" si="20"/>
        <v>0</v>
      </c>
      <c r="J346" s="67">
        <f t="shared" si="21"/>
        <v>0</v>
      </c>
      <c r="K346" s="67">
        <f t="shared" si="22"/>
        <v>1</v>
      </c>
      <c r="L346" s="67">
        <f t="shared" si="23"/>
        <v>1</v>
      </c>
    </row>
    <row r="347" spans="1:12" x14ac:dyDescent="0.35">
      <c r="A347" t="s">
        <v>2306</v>
      </c>
      <c r="B347" t="s">
        <v>2517</v>
      </c>
      <c r="C347" s="67" t="s">
        <v>15</v>
      </c>
      <c r="D347" s="67" t="s">
        <v>2784</v>
      </c>
      <c r="E347" t="s">
        <v>2518</v>
      </c>
      <c r="F347" s="67" t="s">
        <v>2785</v>
      </c>
      <c r="G347" t="s">
        <v>2519</v>
      </c>
      <c r="H347" t="s">
        <v>40</v>
      </c>
      <c r="I347" s="67">
        <f t="shared" si="20"/>
        <v>1</v>
      </c>
      <c r="J347" s="67">
        <f t="shared" si="21"/>
        <v>1</v>
      </c>
      <c r="K347" s="67">
        <f t="shared" si="22"/>
        <v>0</v>
      </c>
      <c r="L347" s="67">
        <f t="shared" si="23"/>
        <v>0</v>
      </c>
    </row>
    <row r="348" spans="1:12" x14ac:dyDescent="0.35">
      <c r="A348" t="s">
        <v>2306</v>
      </c>
      <c r="B348" t="s">
        <v>2520</v>
      </c>
      <c r="C348" s="67" t="s">
        <v>15</v>
      </c>
      <c r="D348" s="67" t="s">
        <v>2784</v>
      </c>
      <c r="E348" t="s">
        <v>2521</v>
      </c>
      <c r="F348" s="67" t="s">
        <v>2785</v>
      </c>
      <c r="G348" t="s">
        <v>2522</v>
      </c>
      <c r="H348" t="s">
        <v>44</v>
      </c>
      <c r="I348" s="67">
        <f t="shared" si="20"/>
        <v>0</v>
      </c>
      <c r="J348" s="67">
        <f t="shared" si="21"/>
        <v>0</v>
      </c>
      <c r="K348" s="67">
        <f t="shared" si="22"/>
        <v>1</v>
      </c>
      <c r="L348" s="67">
        <f t="shared" si="23"/>
        <v>1</v>
      </c>
    </row>
    <row r="349" spans="1:12" x14ac:dyDescent="0.35">
      <c r="A349" t="s">
        <v>2306</v>
      </c>
      <c r="B349" t="s">
        <v>2523</v>
      </c>
      <c r="C349" s="67" t="s">
        <v>15</v>
      </c>
      <c r="D349" s="67" t="s">
        <v>2784</v>
      </c>
      <c r="E349" t="s">
        <v>2524</v>
      </c>
      <c r="F349" s="67" t="s">
        <v>2785</v>
      </c>
      <c r="G349" t="s">
        <v>2525</v>
      </c>
      <c r="H349" t="s">
        <v>36</v>
      </c>
      <c r="I349" s="67">
        <f t="shared" si="20"/>
        <v>0</v>
      </c>
      <c r="J349" s="67">
        <f t="shared" si="21"/>
        <v>0</v>
      </c>
      <c r="K349" s="67">
        <f t="shared" si="22"/>
        <v>1</v>
      </c>
      <c r="L349" s="67">
        <f t="shared" si="23"/>
        <v>1</v>
      </c>
    </row>
    <row r="350" spans="1:12" x14ac:dyDescent="0.35">
      <c r="A350" t="s">
        <v>2306</v>
      </c>
      <c r="B350" t="s">
        <v>2526</v>
      </c>
      <c r="C350" s="67" t="s">
        <v>15</v>
      </c>
      <c r="D350" s="67" t="s">
        <v>2784</v>
      </c>
      <c r="E350" t="s">
        <v>2527</v>
      </c>
      <c r="F350" s="67" t="s">
        <v>2785</v>
      </c>
      <c r="G350" t="s">
        <v>2528</v>
      </c>
      <c r="H350" t="s">
        <v>36</v>
      </c>
      <c r="I350" s="67">
        <f t="shared" si="20"/>
        <v>0</v>
      </c>
      <c r="J350" s="67">
        <f t="shared" si="21"/>
        <v>0</v>
      </c>
      <c r="K350" s="67">
        <f t="shared" si="22"/>
        <v>1</v>
      </c>
      <c r="L350" s="67">
        <f t="shared" si="23"/>
        <v>1</v>
      </c>
    </row>
    <row r="351" spans="1:12" x14ac:dyDescent="0.35">
      <c r="A351" t="s">
        <v>2306</v>
      </c>
      <c r="B351" t="s">
        <v>2529</v>
      </c>
      <c r="C351" s="67" t="s">
        <v>15</v>
      </c>
      <c r="D351" s="67" t="s">
        <v>2784</v>
      </c>
      <c r="E351" t="s">
        <v>2530</v>
      </c>
      <c r="F351" s="67" t="s">
        <v>2785</v>
      </c>
      <c r="G351" t="s">
        <v>2531</v>
      </c>
      <c r="H351" t="s">
        <v>54</v>
      </c>
      <c r="I351" s="67">
        <f t="shared" si="20"/>
        <v>0</v>
      </c>
      <c r="J351" s="67">
        <f t="shared" si="21"/>
        <v>0</v>
      </c>
      <c r="K351" s="67">
        <f t="shared" si="22"/>
        <v>1</v>
      </c>
      <c r="L351" s="67">
        <f t="shared" si="23"/>
        <v>1</v>
      </c>
    </row>
    <row r="352" spans="1:12" x14ac:dyDescent="0.35">
      <c r="A352" t="s">
        <v>2306</v>
      </c>
      <c r="B352" t="s">
        <v>2532</v>
      </c>
      <c r="C352" s="67" t="s">
        <v>11</v>
      </c>
      <c r="D352" s="67" t="s">
        <v>2784</v>
      </c>
      <c r="E352" t="s">
        <v>2533</v>
      </c>
      <c r="F352" s="67" t="s">
        <v>2785</v>
      </c>
      <c r="G352" t="s">
        <v>2534</v>
      </c>
      <c r="H352" t="s">
        <v>54</v>
      </c>
      <c r="I352" s="67">
        <f t="shared" si="20"/>
        <v>0</v>
      </c>
      <c r="J352" s="67">
        <f t="shared" si="21"/>
        <v>0</v>
      </c>
      <c r="K352" s="67">
        <f t="shared" si="22"/>
        <v>1</v>
      </c>
      <c r="L352" s="67">
        <f t="shared" si="23"/>
        <v>1</v>
      </c>
    </row>
    <row r="353" spans="1:12" x14ac:dyDescent="0.35">
      <c r="A353" t="s">
        <v>2306</v>
      </c>
      <c r="B353" t="s">
        <v>2535</v>
      </c>
      <c r="C353" s="67" t="s">
        <v>11</v>
      </c>
      <c r="D353" s="67" t="s">
        <v>2784</v>
      </c>
      <c r="E353" t="s">
        <v>2536</v>
      </c>
      <c r="F353" s="67" t="s">
        <v>2785</v>
      </c>
      <c r="G353" t="s">
        <v>2537</v>
      </c>
      <c r="H353" t="s">
        <v>54</v>
      </c>
      <c r="I353" s="67">
        <f t="shared" si="20"/>
        <v>0</v>
      </c>
      <c r="J353" s="67">
        <f t="shared" si="21"/>
        <v>0</v>
      </c>
      <c r="K353" s="67">
        <f t="shared" si="22"/>
        <v>1</v>
      </c>
      <c r="L353" s="67">
        <f t="shared" si="23"/>
        <v>1</v>
      </c>
    </row>
    <row r="354" spans="1:12" x14ac:dyDescent="0.35">
      <c r="A354" t="s">
        <v>2306</v>
      </c>
      <c r="B354" t="s">
        <v>2538</v>
      </c>
      <c r="C354" s="67" t="s">
        <v>11</v>
      </c>
      <c r="D354" s="67" t="s">
        <v>2784</v>
      </c>
      <c r="E354" t="s">
        <v>2539</v>
      </c>
      <c r="F354" s="67" t="s">
        <v>2785</v>
      </c>
      <c r="G354" t="s">
        <v>2540</v>
      </c>
      <c r="H354" t="s">
        <v>54</v>
      </c>
      <c r="I354" s="67">
        <f t="shared" si="20"/>
        <v>0</v>
      </c>
      <c r="J354" s="67">
        <f t="shared" si="21"/>
        <v>0</v>
      </c>
      <c r="K354" s="67">
        <f t="shared" si="22"/>
        <v>1</v>
      </c>
      <c r="L354" s="67">
        <f t="shared" si="23"/>
        <v>1</v>
      </c>
    </row>
    <row r="355" spans="1:12" x14ac:dyDescent="0.35">
      <c r="A355" t="s">
        <v>2306</v>
      </c>
      <c r="B355" t="s">
        <v>2541</v>
      </c>
      <c r="C355" s="67" t="s">
        <v>11</v>
      </c>
      <c r="D355" s="67" t="s">
        <v>2784</v>
      </c>
      <c r="E355" t="s">
        <v>2542</v>
      </c>
      <c r="F355" s="67" t="s">
        <v>2785</v>
      </c>
      <c r="G355" t="s">
        <v>2543</v>
      </c>
      <c r="H355" t="s">
        <v>40</v>
      </c>
      <c r="I355" s="67">
        <f t="shared" si="20"/>
        <v>1</v>
      </c>
      <c r="J355" s="67">
        <f t="shared" si="21"/>
        <v>1</v>
      </c>
      <c r="K355" s="67">
        <f t="shared" si="22"/>
        <v>0</v>
      </c>
      <c r="L355" s="67">
        <f t="shared" si="23"/>
        <v>0</v>
      </c>
    </row>
    <row r="356" spans="1:12" x14ac:dyDescent="0.35">
      <c r="A356" t="s">
        <v>2306</v>
      </c>
      <c r="B356" t="s">
        <v>2544</v>
      </c>
      <c r="C356" s="67" t="s">
        <v>11</v>
      </c>
      <c r="D356" s="67" t="s">
        <v>2784</v>
      </c>
      <c r="E356" t="s">
        <v>2545</v>
      </c>
      <c r="F356" s="67" t="s">
        <v>2785</v>
      </c>
      <c r="G356" t="s">
        <v>2546</v>
      </c>
      <c r="H356" t="s">
        <v>40</v>
      </c>
      <c r="I356" s="67">
        <f t="shared" si="20"/>
        <v>1</v>
      </c>
      <c r="J356" s="67">
        <f t="shared" si="21"/>
        <v>1</v>
      </c>
      <c r="K356" s="67">
        <f t="shared" si="22"/>
        <v>0</v>
      </c>
      <c r="L356" s="67">
        <f t="shared" si="23"/>
        <v>0</v>
      </c>
    </row>
    <row r="357" spans="1:12" x14ac:dyDescent="0.35">
      <c r="A357" t="s">
        <v>2306</v>
      </c>
      <c r="B357" t="s">
        <v>2547</v>
      </c>
      <c r="C357" s="67" t="s">
        <v>11</v>
      </c>
      <c r="D357" s="67" t="s">
        <v>2784</v>
      </c>
      <c r="E357" t="s">
        <v>2548</v>
      </c>
      <c r="F357" s="67" t="s">
        <v>2785</v>
      </c>
      <c r="G357" t="s">
        <v>2549</v>
      </c>
      <c r="H357" t="s">
        <v>54</v>
      </c>
      <c r="I357" s="67">
        <f t="shared" si="20"/>
        <v>0</v>
      </c>
      <c r="J357" s="67">
        <f t="shared" si="21"/>
        <v>0</v>
      </c>
      <c r="K357" s="67">
        <f t="shared" si="22"/>
        <v>1</v>
      </c>
      <c r="L357" s="67">
        <f t="shared" si="23"/>
        <v>1</v>
      </c>
    </row>
    <row r="358" spans="1:12" x14ac:dyDescent="0.35">
      <c r="A358" t="s">
        <v>2306</v>
      </c>
      <c r="B358" t="s">
        <v>2550</v>
      </c>
      <c r="C358" s="67" t="s">
        <v>11</v>
      </c>
      <c r="D358" s="67" t="s">
        <v>2784</v>
      </c>
      <c r="E358" t="s">
        <v>2551</v>
      </c>
      <c r="F358" s="67" t="s">
        <v>2785</v>
      </c>
      <c r="G358" t="s">
        <v>2552</v>
      </c>
      <c r="H358" t="s">
        <v>117</v>
      </c>
      <c r="I358" s="67">
        <f t="shared" si="20"/>
        <v>0</v>
      </c>
      <c r="J358" s="67">
        <f t="shared" si="21"/>
        <v>0</v>
      </c>
      <c r="K358" s="67">
        <f t="shared" si="22"/>
        <v>1</v>
      </c>
      <c r="L358" s="67">
        <f t="shared" si="23"/>
        <v>1</v>
      </c>
    </row>
    <row r="359" spans="1:12" x14ac:dyDescent="0.35">
      <c r="A359" t="s">
        <v>2306</v>
      </c>
      <c r="B359" t="s">
        <v>2553</v>
      </c>
      <c r="C359" s="67" t="s">
        <v>11</v>
      </c>
      <c r="D359" s="67" t="s">
        <v>2784</v>
      </c>
      <c r="E359" t="s">
        <v>2554</v>
      </c>
      <c r="F359" s="67" t="s">
        <v>2785</v>
      </c>
      <c r="G359" t="s">
        <v>2555</v>
      </c>
      <c r="H359" t="s">
        <v>54</v>
      </c>
      <c r="I359" s="67">
        <f t="shared" si="20"/>
        <v>0</v>
      </c>
      <c r="J359" s="67">
        <f t="shared" si="21"/>
        <v>0</v>
      </c>
      <c r="K359" s="67">
        <f t="shared" si="22"/>
        <v>1</v>
      </c>
      <c r="L359" s="67">
        <f t="shared" si="23"/>
        <v>1</v>
      </c>
    </row>
    <row r="360" spans="1:12" x14ac:dyDescent="0.35">
      <c r="A360" t="s">
        <v>2306</v>
      </c>
      <c r="B360" t="s">
        <v>2556</v>
      </c>
      <c r="C360" s="67" t="s">
        <v>11</v>
      </c>
      <c r="D360" s="67" t="s">
        <v>2784</v>
      </c>
      <c r="E360" t="s">
        <v>2557</v>
      </c>
      <c r="F360" s="67" t="s">
        <v>2785</v>
      </c>
      <c r="G360" t="s">
        <v>2558</v>
      </c>
      <c r="H360" t="s">
        <v>54</v>
      </c>
      <c r="I360" s="67">
        <f t="shared" si="20"/>
        <v>0</v>
      </c>
      <c r="J360" s="67">
        <f t="shared" si="21"/>
        <v>0</v>
      </c>
      <c r="K360" s="67">
        <f t="shared" si="22"/>
        <v>1</v>
      </c>
      <c r="L360" s="67">
        <f t="shared" si="23"/>
        <v>1</v>
      </c>
    </row>
    <row r="361" spans="1:12" x14ac:dyDescent="0.35">
      <c r="A361" t="s">
        <v>2306</v>
      </c>
      <c r="B361" t="s">
        <v>2559</v>
      </c>
      <c r="C361" s="67" t="s">
        <v>14</v>
      </c>
      <c r="D361" s="67" t="s">
        <v>2784</v>
      </c>
      <c r="E361" t="s">
        <v>2560</v>
      </c>
      <c r="F361" s="67" t="s">
        <v>2785</v>
      </c>
      <c r="G361" t="s">
        <v>2561</v>
      </c>
      <c r="H361" t="s">
        <v>54</v>
      </c>
      <c r="I361" s="67">
        <f t="shared" si="20"/>
        <v>0</v>
      </c>
      <c r="J361" s="67">
        <f t="shared" si="21"/>
        <v>0</v>
      </c>
      <c r="K361" s="67">
        <f t="shared" si="22"/>
        <v>1</v>
      </c>
      <c r="L361" s="67">
        <f t="shared" si="23"/>
        <v>1</v>
      </c>
    </row>
    <row r="362" spans="1:12" x14ac:dyDescent="0.35">
      <c r="A362" t="s">
        <v>2306</v>
      </c>
      <c r="B362" t="s">
        <v>2562</v>
      </c>
      <c r="C362" s="67" t="s">
        <v>14</v>
      </c>
      <c r="D362" s="67" t="s">
        <v>2784</v>
      </c>
      <c r="E362" t="s">
        <v>2563</v>
      </c>
      <c r="F362" s="67" t="s">
        <v>2785</v>
      </c>
      <c r="G362" t="s">
        <v>2564</v>
      </c>
      <c r="H362" t="s">
        <v>71</v>
      </c>
      <c r="I362" s="67">
        <f t="shared" si="20"/>
        <v>0</v>
      </c>
      <c r="J362" s="67">
        <f t="shared" si="21"/>
        <v>1</v>
      </c>
      <c r="K362" s="67">
        <f t="shared" si="22"/>
        <v>0</v>
      </c>
      <c r="L362" s="67">
        <f t="shared" si="23"/>
        <v>1</v>
      </c>
    </row>
    <row r="363" spans="1:12" x14ac:dyDescent="0.35">
      <c r="A363" t="s">
        <v>2306</v>
      </c>
      <c r="B363" t="s">
        <v>2565</v>
      </c>
      <c r="C363" s="67" t="s">
        <v>14</v>
      </c>
      <c r="D363" s="67" t="s">
        <v>2784</v>
      </c>
      <c r="E363" t="s">
        <v>2566</v>
      </c>
      <c r="F363" s="67" t="s">
        <v>2785</v>
      </c>
      <c r="G363" t="s">
        <v>2567</v>
      </c>
      <c r="H363" t="s">
        <v>117</v>
      </c>
      <c r="I363" s="67">
        <f t="shared" si="20"/>
        <v>0</v>
      </c>
      <c r="J363" s="67">
        <f t="shared" si="21"/>
        <v>0</v>
      </c>
      <c r="K363" s="67">
        <f t="shared" si="22"/>
        <v>1</v>
      </c>
      <c r="L363" s="67">
        <f t="shared" si="23"/>
        <v>1</v>
      </c>
    </row>
    <row r="364" spans="1:12" x14ac:dyDescent="0.35">
      <c r="A364" t="s">
        <v>2306</v>
      </c>
      <c r="B364" t="s">
        <v>2568</v>
      </c>
      <c r="C364" s="67" t="s">
        <v>14</v>
      </c>
      <c r="D364" s="67" t="s">
        <v>2784</v>
      </c>
      <c r="E364" t="s">
        <v>2569</v>
      </c>
      <c r="F364" s="67" t="s">
        <v>2785</v>
      </c>
      <c r="G364" t="s">
        <v>2570</v>
      </c>
      <c r="H364" t="s">
        <v>36</v>
      </c>
      <c r="I364" s="67">
        <f t="shared" si="20"/>
        <v>0</v>
      </c>
      <c r="J364" s="67">
        <f t="shared" si="21"/>
        <v>0</v>
      </c>
      <c r="K364" s="67">
        <f t="shared" si="22"/>
        <v>1</v>
      </c>
      <c r="L364" s="67">
        <f t="shared" si="23"/>
        <v>1</v>
      </c>
    </row>
    <row r="365" spans="1:12" x14ac:dyDescent="0.35">
      <c r="A365" t="s">
        <v>2306</v>
      </c>
      <c r="B365" t="s">
        <v>2571</v>
      </c>
      <c r="C365" s="67" t="s">
        <v>14</v>
      </c>
      <c r="D365" s="67" t="s">
        <v>2784</v>
      </c>
      <c r="E365" t="s">
        <v>2572</v>
      </c>
      <c r="F365" s="67" t="s">
        <v>2785</v>
      </c>
      <c r="G365" t="s">
        <v>2573</v>
      </c>
      <c r="H365" t="s">
        <v>54</v>
      </c>
      <c r="I365" s="67">
        <f t="shared" si="20"/>
        <v>0</v>
      </c>
      <c r="J365" s="67">
        <f t="shared" si="21"/>
        <v>0</v>
      </c>
      <c r="K365" s="67">
        <f t="shared" si="22"/>
        <v>1</v>
      </c>
      <c r="L365" s="67">
        <f t="shared" si="23"/>
        <v>1</v>
      </c>
    </row>
    <row r="366" spans="1:12" x14ac:dyDescent="0.35">
      <c r="A366" t="s">
        <v>2306</v>
      </c>
      <c r="B366" t="s">
        <v>2574</v>
      </c>
      <c r="C366" s="67" t="s">
        <v>14</v>
      </c>
      <c r="D366" s="67" t="s">
        <v>2784</v>
      </c>
      <c r="E366" t="s">
        <v>2575</v>
      </c>
      <c r="F366" s="67" t="s">
        <v>2785</v>
      </c>
      <c r="G366" t="s">
        <v>2576</v>
      </c>
      <c r="H366" t="s">
        <v>40</v>
      </c>
      <c r="I366" s="67">
        <f t="shared" si="20"/>
        <v>1</v>
      </c>
      <c r="J366" s="67">
        <f t="shared" si="21"/>
        <v>1</v>
      </c>
      <c r="K366" s="67">
        <f t="shared" si="22"/>
        <v>0</v>
      </c>
      <c r="L366" s="67">
        <f t="shared" si="23"/>
        <v>0</v>
      </c>
    </row>
    <row r="367" spans="1:12" x14ac:dyDescent="0.35">
      <c r="A367" t="s">
        <v>2306</v>
      </c>
      <c r="B367" t="s">
        <v>2577</v>
      </c>
      <c r="C367" s="67" t="s">
        <v>14</v>
      </c>
      <c r="D367" s="67" t="s">
        <v>2784</v>
      </c>
      <c r="E367" t="s">
        <v>2578</v>
      </c>
      <c r="F367" s="67" t="s">
        <v>2785</v>
      </c>
      <c r="G367" t="s">
        <v>2579</v>
      </c>
      <c r="H367" t="s">
        <v>54</v>
      </c>
      <c r="I367" s="67">
        <f t="shared" si="20"/>
        <v>0</v>
      </c>
      <c r="J367" s="67">
        <f t="shared" si="21"/>
        <v>0</v>
      </c>
      <c r="K367" s="67">
        <f t="shared" si="22"/>
        <v>1</v>
      </c>
      <c r="L367" s="67">
        <f t="shared" si="23"/>
        <v>1</v>
      </c>
    </row>
    <row r="368" spans="1:12" x14ac:dyDescent="0.35">
      <c r="A368" t="s">
        <v>2306</v>
      </c>
      <c r="B368" t="s">
        <v>2580</v>
      </c>
      <c r="C368" s="67" t="s">
        <v>14</v>
      </c>
      <c r="D368" s="67" t="s">
        <v>2784</v>
      </c>
      <c r="E368" t="s">
        <v>2581</v>
      </c>
      <c r="F368" s="67" t="s">
        <v>2785</v>
      </c>
      <c r="G368" t="s">
        <v>2582</v>
      </c>
      <c r="H368" t="s">
        <v>36</v>
      </c>
      <c r="I368" s="67">
        <f t="shared" si="20"/>
        <v>0</v>
      </c>
      <c r="J368" s="67">
        <f t="shared" si="21"/>
        <v>0</v>
      </c>
      <c r="K368" s="67">
        <f t="shared" si="22"/>
        <v>1</v>
      </c>
      <c r="L368" s="67">
        <f t="shared" si="23"/>
        <v>1</v>
      </c>
    </row>
    <row r="369" spans="1:12" x14ac:dyDescent="0.35">
      <c r="A369" t="s">
        <v>2306</v>
      </c>
      <c r="B369" t="s">
        <v>2583</v>
      </c>
      <c r="C369" s="67" t="s">
        <v>14</v>
      </c>
      <c r="D369" s="67" t="s">
        <v>2784</v>
      </c>
      <c r="E369" t="s">
        <v>2584</v>
      </c>
      <c r="F369" s="67" t="s">
        <v>2785</v>
      </c>
      <c r="G369" t="s">
        <v>2585</v>
      </c>
      <c r="H369" t="s">
        <v>54</v>
      </c>
      <c r="I369" s="67">
        <f t="shared" si="20"/>
        <v>0</v>
      </c>
      <c r="J369" s="67">
        <f t="shared" si="21"/>
        <v>0</v>
      </c>
      <c r="K369" s="67">
        <f t="shared" si="22"/>
        <v>1</v>
      </c>
      <c r="L369" s="67">
        <f t="shared" si="23"/>
        <v>1</v>
      </c>
    </row>
    <row r="370" spans="1:12" x14ac:dyDescent="0.35">
      <c r="A370" t="s">
        <v>2306</v>
      </c>
      <c r="B370" t="s">
        <v>2586</v>
      </c>
      <c r="C370" s="67" t="s">
        <v>14</v>
      </c>
      <c r="D370" s="67" t="s">
        <v>2784</v>
      </c>
      <c r="E370" t="s">
        <v>2587</v>
      </c>
      <c r="F370" s="67" t="s">
        <v>2785</v>
      </c>
      <c r="G370" t="s">
        <v>2588</v>
      </c>
      <c r="H370" t="s">
        <v>40</v>
      </c>
      <c r="I370" s="67">
        <f t="shared" si="20"/>
        <v>1</v>
      </c>
      <c r="J370" s="67">
        <f t="shared" si="21"/>
        <v>1</v>
      </c>
      <c r="K370" s="67">
        <f t="shared" si="22"/>
        <v>0</v>
      </c>
      <c r="L370" s="67">
        <f t="shared" si="23"/>
        <v>0</v>
      </c>
    </row>
    <row r="371" spans="1:12" x14ac:dyDescent="0.35">
      <c r="A371" t="s">
        <v>32</v>
      </c>
      <c r="B371" t="s">
        <v>33</v>
      </c>
      <c r="C371" s="67" t="s">
        <v>13</v>
      </c>
      <c r="D371" s="67" t="s">
        <v>2784</v>
      </c>
      <c r="E371" s="67" t="s">
        <v>34</v>
      </c>
      <c r="F371" s="67" t="s">
        <v>2785</v>
      </c>
      <c r="G371" t="s">
        <v>35</v>
      </c>
      <c r="H371" t="s">
        <v>36</v>
      </c>
      <c r="I371" s="67">
        <f t="shared" si="20"/>
        <v>0</v>
      </c>
      <c r="J371" s="67">
        <f t="shared" si="21"/>
        <v>0</v>
      </c>
      <c r="K371" s="67">
        <f t="shared" si="22"/>
        <v>1</v>
      </c>
      <c r="L371" s="67">
        <f t="shared" si="23"/>
        <v>1</v>
      </c>
    </row>
    <row r="372" spans="1:12" x14ac:dyDescent="0.35">
      <c r="A372" t="s">
        <v>32</v>
      </c>
      <c r="B372" t="s">
        <v>37</v>
      </c>
      <c r="C372" s="67" t="s">
        <v>13</v>
      </c>
      <c r="D372" s="67" t="s">
        <v>2784</v>
      </c>
      <c r="E372" s="67" t="s">
        <v>38</v>
      </c>
      <c r="F372" s="67" t="s">
        <v>2785</v>
      </c>
      <c r="G372" t="s">
        <v>39</v>
      </c>
      <c r="H372" t="s">
        <v>40</v>
      </c>
      <c r="I372" s="67">
        <f t="shared" si="20"/>
        <v>1</v>
      </c>
      <c r="J372" s="67">
        <f t="shared" si="21"/>
        <v>1</v>
      </c>
      <c r="K372" s="67">
        <f t="shared" si="22"/>
        <v>0</v>
      </c>
      <c r="L372" s="67">
        <f t="shared" si="23"/>
        <v>0</v>
      </c>
    </row>
    <row r="373" spans="1:12" x14ac:dyDescent="0.35">
      <c r="A373" t="s">
        <v>32</v>
      </c>
      <c r="B373" t="s">
        <v>41</v>
      </c>
      <c r="C373" s="67" t="s">
        <v>13</v>
      </c>
      <c r="D373" s="67" t="s">
        <v>2784</v>
      </c>
      <c r="E373" s="67" t="s">
        <v>42</v>
      </c>
      <c r="F373" s="67" t="s">
        <v>2785</v>
      </c>
      <c r="G373" t="s">
        <v>43</v>
      </c>
      <c r="H373" t="s">
        <v>44</v>
      </c>
      <c r="I373" s="67">
        <f t="shared" si="20"/>
        <v>0</v>
      </c>
      <c r="J373" s="67">
        <f t="shared" si="21"/>
        <v>0</v>
      </c>
      <c r="K373" s="67">
        <f t="shared" si="22"/>
        <v>1</v>
      </c>
      <c r="L373" s="67">
        <f t="shared" si="23"/>
        <v>1</v>
      </c>
    </row>
    <row r="374" spans="1:12" x14ac:dyDescent="0.35">
      <c r="A374" t="s">
        <v>32</v>
      </c>
      <c r="B374" t="s">
        <v>45</v>
      </c>
      <c r="C374" s="67" t="s">
        <v>13</v>
      </c>
      <c r="D374" s="67" t="s">
        <v>2784</v>
      </c>
      <c r="E374" s="67" t="s">
        <v>46</v>
      </c>
      <c r="F374" s="67" t="s">
        <v>2785</v>
      </c>
      <c r="G374" t="s">
        <v>47</v>
      </c>
      <c r="H374" t="s">
        <v>40</v>
      </c>
      <c r="I374" s="67">
        <f t="shared" si="20"/>
        <v>1</v>
      </c>
      <c r="J374" s="67">
        <f t="shared" si="21"/>
        <v>1</v>
      </c>
      <c r="K374" s="67">
        <f t="shared" si="22"/>
        <v>0</v>
      </c>
      <c r="L374" s="67">
        <f t="shared" si="23"/>
        <v>0</v>
      </c>
    </row>
    <row r="375" spans="1:12" x14ac:dyDescent="0.35">
      <c r="A375" t="s">
        <v>32</v>
      </c>
      <c r="B375" t="s">
        <v>48</v>
      </c>
      <c r="C375" s="67" t="s">
        <v>13</v>
      </c>
      <c r="D375" s="67" t="s">
        <v>2784</v>
      </c>
      <c r="E375" s="67" t="s">
        <v>49</v>
      </c>
      <c r="F375" s="67" t="s">
        <v>2785</v>
      </c>
      <c r="G375" t="s">
        <v>50</v>
      </c>
      <c r="H375" t="s">
        <v>36</v>
      </c>
      <c r="I375" s="67">
        <f t="shared" si="20"/>
        <v>0</v>
      </c>
      <c r="J375" s="67">
        <f t="shared" si="21"/>
        <v>0</v>
      </c>
      <c r="K375" s="67">
        <f t="shared" si="22"/>
        <v>1</v>
      </c>
      <c r="L375" s="67">
        <f t="shared" si="23"/>
        <v>1</v>
      </c>
    </row>
    <row r="376" spans="1:12" x14ac:dyDescent="0.35">
      <c r="A376" t="s">
        <v>32</v>
      </c>
      <c r="B376" t="s">
        <v>51</v>
      </c>
      <c r="C376" s="67" t="s">
        <v>13</v>
      </c>
      <c r="D376" s="67" t="s">
        <v>2784</v>
      </c>
      <c r="E376" s="67" t="s">
        <v>52</v>
      </c>
      <c r="F376" s="67" t="s">
        <v>2785</v>
      </c>
      <c r="G376" t="s">
        <v>53</v>
      </c>
      <c r="H376" t="s">
        <v>54</v>
      </c>
      <c r="I376" s="67">
        <f t="shared" si="20"/>
        <v>0</v>
      </c>
      <c r="J376" s="67">
        <f t="shared" si="21"/>
        <v>0</v>
      </c>
      <c r="K376" s="67">
        <f t="shared" si="22"/>
        <v>1</v>
      </c>
      <c r="L376" s="67">
        <f t="shared" si="23"/>
        <v>1</v>
      </c>
    </row>
    <row r="377" spans="1:12" x14ac:dyDescent="0.35">
      <c r="A377" t="s">
        <v>32</v>
      </c>
      <c r="B377" t="s">
        <v>56</v>
      </c>
      <c r="C377" s="67" t="s">
        <v>13</v>
      </c>
      <c r="D377" s="67" t="s">
        <v>2784</v>
      </c>
      <c r="E377" s="67" t="s">
        <v>57</v>
      </c>
      <c r="F377" s="67" t="s">
        <v>2785</v>
      </c>
      <c r="G377" t="s">
        <v>58</v>
      </c>
      <c r="H377" t="s">
        <v>54</v>
      </c>
      <c r="I377" s="67">
        <f t="shared" si="20"/>
        <v>0</v>
      </c>
      <c r="J377" s="67">
        <f t="shared" si="21"/>
        <v>0</v>
      </c>
      <c r="K377" s="67">
        <f t="shared" si="22"/>
        <v>1</v>
      </c>
      <c r="L377" s="67">
        <f t="shared" si="23"/>
        <v>1</v>
      </c>
    </row>
    <row r="378" spans="1:12" x14ac:dyDescent="0.35">
      <c r="A378" t="s">
        <v>32</v>
      </c>
      <c r="B378" t="s">
        <v>59</v>
      </c>
      <c r="C378" s="67" t="s">
        <v>13</v>
      </c>
      <c r="D378" s="67" t="s">
        <v>2784</v>
      </c>
      <c r="E378" s="67" t="s">
        <v>60</v>
      </c>
      <c r="F378" s="67" t="s">
        <v>2785</v>
      </c>
      <c r="G378" t="s">
        <v>61</v>
      </c>
      <c r="H378" t="s">
        <v>36</v>
      </c>
      <c r="I378" s="67">
        <f t="shared" si="20"/>
        <v>0</v>
      </c>
      <c r="J378" s="67">
        <f t="shared" si="21"/>
        <v>0</v>
      </c>
      <c r="K378" s="67">
        <f t="shared" si="22"/>
        <v>1</v>
      </c>
      <c r="L378" s="67">
        <f t="shared" si="23"/>
        <v>1</v>
      </c>
    </row>
    <row r="379" spans="1:12" x14ac:dyDescent="0.35">
      <c r="A379" t="s">
        <v>32</v>
      </c>
      <c r="B379" t="s">
        <v>62</v>
      </c>
      <c r="C379" s="67" t="s">
        <v>13</v>
      </c>
      <c r="D379" s="67" t="s">
        <v>2784</v>
      </c>
      <c r="E379" s="67" t="s">
        <v>63</v>
      </c>
      <c r="F379" s="67" t="s">
        <v>2785</v>
      </c>
      <c r="G379" t="s">
        <v>64</v>
      </c>
      <c r="H379" t="s">
        <v>40</v>
      </c>
      <c r="I379" s="67">
        <f t="shared" si="20"/>
        <v>1</v>
      </c>
      <c r="J379" s="67">
        <f t="shared" si="21"/>
        <v>1</v>
      </c>
      <c r="K379" s="67">
        <f t="shared" si="22"/>
        <v>0</v>
      </c>
      <c r="L379" s="67">
        <f t="shared" si="23"/>
        <v>0</v>
      </c>
    </row>
    <row r="380" spans="1:12" x14ac:dyDescent="0.35">
      <c r="A380" t="s">
        <v>32</v>
      </c>
      <c r="B380" t="s">
        <v>65</v>
      </c>
      <c r="C380" s="67" t="s">
        <v>13</v>
      </c>
      <c r="D380" s="67" t="s">
        <v>2784</v>
      </c>
      <c r="E380" s="67" t="s">
        <v>66</v>
      </c>
      <c r="F380" s="67" t="s">
        <v>2785</v>
      </c>
      <c r="G380" t="s">
        <v>67</v>
      </c>
      <c r="H380" t="s">
        <v>40</v>
      </c>
      <c r="I380" s="67">
        <f t="shared" si="20"/>
        <v>1</v>
      </c>
      <c r="J380" s="67">
        <f t="shared" si="21"/>
        <v>1</v>
      </c>
      <c r="K380" s="67">
        <f t="shared" si="22"/>
        <v>0</v>
      </c>
      <c r="L380" s="67">
        <f t="shared" si="23"/>
        <v>0</v>
      </c>
    </row>
    <row r="381" spans="1:12" x14ac:dyDescent="0.35">
      <c r="A381" t="s">
        <v>32</v>
      </c>
      <c r="B381" t="s">
        <v>68</v>
      </c>
      <c r="C381" s="67" t="s">
        <v>16</v>
      </c>
      <c r="D381" s="67" t="s">
        <v>2784</v>
      </c>
      <c r="E381" s="67" t="s">
        <v>69</v>
      </c>
      <c r="F381" s="67" t="s">
        <v>2785</v>
      </c>
      <c r="G381" t="s">
        <v>70</v>
      </c>
      <c r="H381" t="s">
        <v>71</v>
      </c>
      <c r="I381" s="67">
        <f t="shared" si="20"/>
        <v>0</v>
      </c>
      <c r="J381" s="67">
        <f t="shared" si="21"/>
        <v>1</v>
      </c>
      <c r="K381" s="67">
        <f t="shared" si="22"/>
        <v>0</v>
      </c>
      <c r="L381" s="67">
        <f t="shared" si="23"/>
        <v>1</v>
      </c>
    </row>
    <row r="382" spans="1:12" x14ac:dyDescent="0.35">
      <c r="A382" t="s">
        <v>32</v>
      </c>
      <c r="B382" t="s">
        <v>72</v>
      </c>
      <c r="C382" s="67" t="s">
        <v>16</v>
      </c>
      <c r="D382" s="67" t="s">
        <v>2784</v>
      </c>
      <c r="E382" s="67" t="s">
        <v>73</v>
      </c>
      <c r="F382" s="67" t="s">
        <v>2785</v>
      </c>
      <c r="G382" t="s">
        <v>74</v>
      </c>
      <c r="H382" t="s">
        <v>40</v>
      </c>
      <c r="I382" s="67">
        <f t="shared" si="20"/>
        <v>1</v>
      </c>
      <c r="J382" s="67">
        <f t="shared" si="21"/>
        <v>1</v>
      </c>
      <c r="K382" s="67">
        <f t="shared" si="22"/>
        <v>0</v>
      </c>
      <c r="L382" s="67">
        <f t="shared" si="23"/>
        <v>0</v>
      </c>
    </row>
    <row r="383" spans="1:12" x14ac:dyDescent="0.35">
      <c r="A383" t="s">
        <v>32</v>
      </c>
      <c r="B383" t="s">
        <v>76</v>
      </c>
      <c r="C383" s="67" t="s">
        <v>16</v>
      </c>
      <c r="D383" s="67" t="s">
        <v>2784</v>
      </c>
      <c r="E383" s="67" t="s">
        <v>77</v>
      </c>
      <c r="F383" s="67" t="s">
        <v>2785</v>
      </c>
      <c r="G383" t="s">
        <v>78</v>
      </c>
      <c r="H383" t="s">
        <v>40</v>
      </c>
      <c r="I383" s="67">
        <f t="shared" si="20"/>
        <v>1</v>
      </c>
      <c r="J383" s="67">
        <f t="shared" si="21"/>
        <v>1</v>
      </c>
      <c r="K383" s="67">
        <f t="shared" si="22"/>
        <v>0</v>
      </c>
      <c r="L383" s="67">
        <f t="shared" si="23"/>
        <v>0</v>
      </c>
    </row>
    <row r="384" spans="1:12" x14ac:dyDescent="0.35">
      <c r="A384" t="s">
        <v>32</v>
      </c>
      <c r="B384" t="s">
        <v>79</v>
      </c>
      <c r="C384" s="67" t="s">
        <v>16</v>
      </c>
      <c r="D384" s="67" t="s">
        <v>2784</v>
      </c>
      <c r="E384" s="67" t="s">
        <v>80</v>
      </c>
      <c r="F384" s="67" t="s">
        <v>2785</v>
      </c>
      <c r="G384" t="s">
        <v>81</v>
      </c>
      <c r="H384" t="s">
        <v>71</v>
      </c>
      <c r="I384" s="67">
        <f t="shared" si="20"/>
        <v>0</v>
      </c>
      <c r="J384" s="67">
        <f t="shared" si="21"/>
        <v>1</v>
      </c>
      <c r="K384" s="67">
        <f t="shared" si="22"/>
        <v>0</v>
      </c>
      <c r="L384" s="67">
        <f t="shared" si="23"/>
        <v>1</v>
      </c>
    </row>
    <row r="385" spans="1:12" x14ac:dyDescent="0.35">
      <c r="A385" t="s">
        <v>32</v>
      </c>
      <c r="B385" t="s">
        <v>82</v>
      </c>
      <c r="C385" s="67" t="s">
        <v>16</v>
      </c>
      <c r="D385" s="67" t="s">
        <v>2784</v>
      </c>
      <c r="E385" s="67" t="s">
        <v>83</v>
      </c>
      <c r="F385" s="67" t="s">
        <v>2785</v>
      </c>
      <c r="G385" t="s">
        <v>84</v>
      </c>
      <c r="H385" t="s">
        <v>71</v>
      </c>
      <c r="I385" s="67">
        <f t="shared" si="20"/>
        <v>0</v>
      </c>
      <c r="J385" s="67">
        <f t="shared" si="21"/>
        <v>1</v>
      </c>
      <c r="K385" s="67">
        <f t="shared" si="22"/>
        <v>0</v>
      </c>
      <c r="L385" s="67">
        <f t="shared" si="23"/>
        <v>1</v>
      </c>
    </row>
    <row r="386" spans="1:12" x14ac:dyDescent="0.35">
      <c r="A386" t="s">
        <v>32</v>
      </c>
      <c r="B386" t="s">
        <v>85</v>
      </c>
      <c r="C386" s="67" t="s">
        <v>16</v>
      </c>
      <c r="D386" s="67" t="s">
        <v>2784</v>
      </c>
      <c r="E386" s="67" t="s">
        <v>86</v>
      </c>
      <c r="F386" s="67" t="s">
        <v>2785</v>
      </c>
      <c r="G386" t="s">
        <v>87</v>
      </c>
      <c r="H386" t="s">
        <v>71</v>
      </c>
      <c r="I386" s="67">
        <f t="shared" si="20"/>
        <v>0</v>
      </c>
      <c r="J386" s="67">
        <f t="shared" si="21"/>
        <v>1</v>
      </c>
      <c r="K386" s="67">
        <f t="shared" si="22"/>
        <v>0</v>
      </c>
      <c r="L386" s="67">
        <f t="shared" si="23"/>
        <v>1</v>
      </c>
    </row>
    <row r="387" spans="1:12" x14ac:dyDescent="0.35">
      <c r="A387" t="s">
        <v>32</v>
      </c>
      <c r="B387" t="s">
        <v>88</v>
      </c>
      <c r="C387" s="67" t="s">
        <v>16</v>
      </c>
      <c r="D387" s="67" t="s">
        <v>2784</v>
      </c>
      <c r="E387" s="67" t="s">
        <v>89</v>
      </c>
      <c r="F387" s="67" t="s">
        <v>2785</v>
      </c>
      <c r="G387" t="s">
        <v>90</v>
      </c>
      <c r="H387" t="s">
        <v>54</v>
      </c>
      <c r="I387" s="67">
        <f t="shared" ref="I387:I450" si="24">IF(H387="BHC", 1, 0)</f>
        <v>0</v>
      </c>
      <c r="J387" s="67">
        <f t="shared" ref="J387:J450" si="25">IF(OR(H387="BHC", H387="WS", H387="SR"), 1,0)</f>
        <v>0</v>
      </c>
      <c r="K387" s="67">
        <f t="shared" ref="K387:K450" si="26">IF(OR(H387="RSD", H387="RFS", H387="CRS",H387="MRBD"), 1,0)</f>
        <v>1</v>
      </c>
      <c r="L387" s="67">
        <f t="shared" ref="L387:L450" si="27">IF(OR(H387="RSD", H387="RFS", H387="CRS",H387="MRBD",H387="WS",H387="SR"), 1,0)</f>
        <v>1</v>
      </c>
    </row>
    <row r="388" spans="1:12" x14ac:dyDescent="0.35">
      <c r="A388" t="s">
        <v>32</v>
      </c>
      <c r="B388" t="s">
        <v>91</v>
      </c>
      <c r="C388" s="67" t="s">
        <v>16</v>
      </c>
      <c r="D388" s="67" t="s">
        <v>2784</v>
      </c>
      <c r="E388" s="67" t="s">
        <v>92</v>
      </c>
      <c r="F388" s="67" t="s">
        <v>2785</v>
      </c>
      <c r="G388" t="s">
        <v>93</v>
      </c>
      <c r="H388" t="s">
        <v>40</v>
      </c>
      <c r="I388" s="67">
        <f t="shared" si="24"/>
        <v>1</v>
      </c>
      <c r="J388" s="67">
        <f t="shared" si="25"/>
        <v>1</v>
      </c>
      <c r="K388" s="67">
        <f t="shared" si="26"/>
        <v>0</v>
      </c>
      <c r="L388" s="67">
        <f t="shared" si="27"/>
        <v>0</v>
      </c>
    </row>
    <row r="389" spans="1:12" x14ac:dyDescent="0.35">
      <c r="A389" t="s">
        <v>32</v>
      </c>
      <c r="B389" t="s">
        <v>95</v>
      </c>
      <c r="C389" s="67" t="s">
        <v>16</v>
      </c>
      <c r="D389" s="67" t="s">
        <v>2784</v>
      </c>
      <c r="E389" s="67" t="s">
        <v>96</v>
      </c>
      <c r="F389" s="67" t="s">
        <v>2785</v>
      </c>
      <c r="G389" t="s">
        <v>97</v>
      </c>
      <c r="H389" t="s">
        <v>40</v>
      </c>
      <c r="I389" s="67">
        <f t="shared" si="24"/>
        <v>1</v>
      </c>
      <c r="J389" s="67">
        <f t="shared" si="25"/>
        <v>1</v>
      </c>
      <c r="K389" s="67">
        <f t="shared" si="26"/>
        <v>0</v>
      </c>
      <c r="L389" s="67">
        <f t="shared" si="27"/>
        <v>0</v>
      </c>
    </row>
    <row r="390" spans="1:12" x14ac:dyDescent="0.35">
      <c r="A390" t="s">
        <v>32</v>
      </c>
      <c r="B390" t="s">
        <v>98</v>
      </c>
      <c r="C390" s="67" t="s">
        <v>16</v>
      </c>
      <c r="D390" s="67" t="s">
        <v>2784</v>
      </c>
      <c r="E390" s="67" t="s">
        <v>99</v>
      </c>
      <c r="F390" s="67" t="s">
        <v>2785</v>
      </c>
      <c r="G390" t="s">
        <v>100</v>
      </c>
      <c r="H390" t="s">
        <v>71</v>
      </c>
      <c r="I390" s="67">
        <f t="shared" si="24"/>
        <v>0</v>
      </c>
      <c r="J390" s="67">
        <f t="shared" si="25"/>
        <v>1</v>
      </c>
      <c r="K390" s="67">
        <f t="shared" si="26"/>
        <v>0</v>
      </c>
      <c r="L390" s="67">
        <f t="shared" si="27"/>
        <v>1</v>
      </c>
    </row>
    <row r="391" spans="1:12" x14ac:dyDescent="0.35">
      <c r="A391" t="s">
        <v>32</v>
      </c>
      <c r="B391" t="s">
        <v>101</v>
      </c>
      <c r="C391" s="67" t="s">
        <v>12</v>
      </c>
      <c r="D391" s="67" t="s">
        <v>2784</v>
      </c>
      <c r="E391" s="67" t="s">
        <v>102</v>
      </c>
      <c r="F391" s="67" t="s">
        <v>2785</v>
      </c>
      <c r="G391" t="s">
        <v>103</v>
      </c>
      <c r="H391" t="s">
        <v>71</v>
      </c>
      <c r="I391" s="67">
        <f t="shared" si="24"/>
        <v>0</v>
      </c>
      <c r="J391" s="67">
        <f t="shared" si="25"/>
        <v>1</v>
      </c>
      <c r="K391" s="67">
        <f t="shared" si="26"/>
        <v>0</v>
      </c>
      <c r="L391" s="67">
        <f t="shared" si="27"/>
        <v>1</v>
      </c>
    </row>
    <row r="392" spans="1:12" x14ac:dyDescent="0.35">
      <c r="A392" t="s">
        <v>32</v>
      </c>
      <c r="B392" t="s">
        <v>104</v>
      </c>
      <c r="C392" s="67" t="s">
        <v>12</v>
      </c>
      <c r="D392" s="67" t="s">
        <v>2784</v>
      </c>
      <c r="E392" s="67" t="s">
        <v>105</v>
      </c>
      <c r="F392" s="67" t="s">
        <v>2785</v>
      </c>
      <c r="G392" t="s">
        <v>106</v>
      </c>
      <c r="H392" t="s">
        <v>40</v>
      </c>
      <c r="I392" s="67">
        <f t="shared" si="24"/>
        <v>1</v>
      </c>
      <c r="J392" s="67">
        <f t="shared" si="25"/>
        <v>1</v>
      </c>
      <c r="K392" s="67">
        <f t="shared" si="26"/>
        <v>0</v>
      </c>
      <c r="L392" s="67">
        <f t="shared" si="27"/>
        <v>0</v>
      </c>
    </row>
    <row r="393" spans="1:12" x14ac:dyDescent="0.35">
      <c r="A393" t="s">
        <v>32</v>
      </c>
      <c r="B393" t="s">
        <v>107</v>
      </c>
      <c r="C393" s="67" t="s">
        <v>12</v>
      </c>
      <c r="D393" s="67" t="s">
        <v>2784</v>
      </c>
      <c r="E393" s="67" t="s">
        <v>108</v>
      </c>
      <c r="F393" s="67" t="s">
        <v>2785</v>
      </c>
      <c r="G393" t="s">
        <v>109</v>
      </c>
      <c r="H393" t="s">
        <v>71</v>
      </c>
      <c r="I393" s="67">
        <f t="shared" si="24"/>
        <v>0</v>
      </c>
      <c r="J393" s="67">
        <f t="shared" si="25"/>
        <v>1</v>
      </c>
      <c r="K393" s="67">
        <f t="shared" si="26"/>
        <v>0</v>
      </c>
      <c r="L393" s="67">
        <f t="shared" si="27"/>
        <v>1</v>
      </c>
    </row>
    <row r="394" spans="1:12" x14ac:dyDescent="0.35">
      <c r="A394" t="s">
        <v>32</v>
      </c>
      <c r="B394" t="s">
        <v>110</v>
      </c>
      <c r="C394" s="67" t="s">
        <v>12</v>
      </c>
      <c r="D394" s="67" t="s">
        <v>2784</v>
      </c>
      <c r="E394" s="67" t="s">
        <v>111</v>
      </c>
      <c r="F394" s="67" t="s">
        <v>2785</v>
      </c>
      <c r="G394" t="s">
        <v>112</v>
      </c>
      <c r="H394" t="s">
        <v>71</v>
      </c>
      <c r="I394" s="67">
        <f t="shared" si="24"/>
        <v>0</v>
      </c>
      <c r="J394" s="67">
        <f t="shared" si="25"/>
        <v>1</v>
      </c>
      <c r="K394" s="67">
        <f t="shared" si="26"/>
        <v>0</v>
      </c>
      <c r="L394" s="67">
        <f t="shared" si="27"/>
        <v>1</v>
      </c>
    </row>
    <row r="395" spans="1:12" x14ac:dyDescent="0.35">
      <c r="A395" t="s">
        <v>32</v>
      </c>
      <c r="B395" t="s">
        <v>114</v>
      </c>
      <c r="C395" s="67" t="s">
        <v>12</v>
      </c>
      <c r="D395" s="67" t="s">
        <v>2784</v>
      </c>
      <c r="E395" s="67" t="s">
        <v>115</v>
      </c>
      <c r="F395" s="67" t="s">
        <v>2785</v>
      </c>
      <c r="G395" t="s">
        <v>116</v>
      </c>
      <c r="H395" t="s">
        <v>117</v>
      </c>
      <c r="I395" s="67">
        <f t="shared" si="24"/>
        <v>0</v>
      </c>
      <c r="J395" s="67">
        <f t="shared" si="25"/>
        <v>0</v>
      </c>
      <c r="K395" s="67">
        <f t="shared" si="26"/>
        <v>1</v>
      </c>
      <c r="L395" s="67">
        <f t="shared" si="27"/>
        <v>1</v>
      </c>
    </row>
    <row r="396" spans="1:12" x14ac:dyDescent="0.35">
      <c r="A396" t="s">
        <v>32</v>
      </c>
      <c r="B396" t="s">
        <v>118</v>
      </c>
      <c r="C396" s="67" t="s">
        <v>12</v>
      </c>
      <c r="D396" s="67" t="s">
        <v>2784</v>
      </c>
      <c r="E396" s="67" t="s">
        <v>119</v>
      </c>
      <c r="F396" s="67" t="s">
        <v>2785</v>
      </c>
      <c r="G396" t="s">
        <v>120</v>
      </c>
      <c r="H396" t="s">
        <v>117</v>
      </c>
      <c r="I396" s="67">
        <f t="shared" si="24"/>
        <v>0</v>
      </c>
      <c r="J396" s="67">
        <f t="shared" si="25"/>
        <v>0</v>
      </c>
      <c r="K396" s="67">
        <f t="shared" si="26"/>
        <v>1</v>
      </c>
      <c r="L396" s="67">
        <f t="shared" si="27"/>
        <v>1</v>
      </c>
    </row>
    <row r="397" spans="1:12" x14ac:dyDescent="0.35">
      <c r="A397" t="s">
        <v>32</v>
      </c>
      <c r="B397" t="s">
        <v>121</v>
      </c>
      <c r="C397" s="67" t="s">
        <v>12</v>
      </c>
      <c r="D397" s="67" t="s">
        <v>2784</v>
      </c>
      <c r="E397" s="67" t="s">
        <v>122</v>
      </c>
      <c r="F397" s="67" t="s">
        <v>2785</v>
      </c>
      <c r="G397" t="s">
        <v>123</v>
      </c>
      <c r="H397" t="s">
        <v>117</v>
      </c>
      <c r="I397" s="67">
        <f t="shared" si="24"/>
        <v>0</v>
      </c>
      <c r="J397" s="67">
        <f t="shared" si="25"/>
        <v>0</v>
      </c>
      <c r="K397" s="67">
        <f t="shared" si="26"/>
        <v>1</v>
      </c>
      <c r="L397" s="67">
        <f t="shared" si="27"/>
        <v>1</v>
      </c>
    </row>
    <row r="398" spans="1:12" x14ac:dyDescent="0.35">
      <c r="A398" t="s">
        <v>32</v>
      </c>
      <c r="B398" t="s">
        <v>124</v>
      </c>
      <c r="C398" s="67" t="s">
        <v>15</v>
      </c>
      <c r="D398" s="67" t="s">
        <v>2784</v>
      </c>
      <c r="E398" s="67" t="s">
        <v>125</v>
      </c>
      <c r="F398" s="67" t="s">
        <v>2785</v>
      </c>
      <c r="G398" t="s">
        <v>126</v>
      </c>
      <c r="H398" t="s">
        <v>127</v>
      </c>
      <c r="I398" s="67">
        <f t="shared" si="24"/>
        <v>0</v>
      </c>
      <c r="J398" s="67">
        <f t="shared" si="25"/>
        <v>1</v>
      </c>
      <c r="K398" s="67">
        <f t="shared" si="26"/>
        <v>0</v>
      </c>
      <c r="L398" s="67">
        <f t="shared" si="27"/>
        <v>1</v>
      </c>
    </row>
    <row r="399" spans="1:12" x14ac:dyDescent="0.35">
      <c r="A399" t="s">
        <v>32</v>
      </c>
      <c r="B399" t="s">
        <v>128</v>
      </c>
      <c r="C399" s="67" t="s">
        <v>11</v>
      </c>
      <c r="D399" s="67" t="s">
        <v>2784</v>
      </c>
      <c r="E399" s="67" t="s">
        <v>129</v>
      </c>
      <c r="F399" s="67" t="s">
        <v>2785</v>
      </c>
      <c r="G399" t="s">
        <v>130</v>
      </c>
      <c r="H399" t="s">
        <v>117</v>
      </c>
      <c r="I399" s="67">
        <f t="shared" si="24"/>
        <v>0</v>
      </c>
      <c r="J399" s="67">
        <f t="shared" si="25"/>
        <v>0</v>
      </c>
      <c r="K399" s="67">
        <f t="shared" si="26"/>
        <v>1</v>
      </c>
      <c r="L399" s="67">
        <f t="shared" si="27"/>
        <v>1</v>
      </c>
    </row>
    <row r="400" spans="1:12" x14ac:dyDescent="0.35">
      <c r="A400" t="s">
        <v>55</v>
      </c>
      <c r="B400" t="s">
        <v>131</v>
      </c>
      <c r="C400" s="67" t="s">
        <v>13</v>
      </c>
      <c r="D400" s="67" t="s">
        <v>2784</v>
      </c>
      <c r="E400" s="67" t="s">
        <v>132</v>
      </c>
      <c r="F400" s="67" t="s">
        <v>2785</v>
      </c>
      <c r="G400" t="s">
        <v>133</v>
      </c>
      <c r="H400" t="s">
        <v>40</v>
      </c>
      <c r="I400" s="67">
        <f t="shared" si="24"/>
        <v>1</v>
      </c>
      <c r="J400" s="67">
        <f t="shared" si="25"/>
        <v>1</v>
      </c>
      <c r="K400" s="67">
        <f t="shared" si="26"/>
        <v>0</v>
      </c>
      <c r="L400" s="67">
        <f t="shared" si="27"/>
        <v>0</v>
      </c>
    </row>
    <row r="401" spans="1:12" x14ac:dyDescent="0.35">
      <c r="A401" t="s">
        <v>55</v>
      </c>
      <c r="B401" t="s">
        <v>135</v>
      </c>
      <c r="C401" s="67" t="s">
        <v>13</v>
      </c>
      <c r="D401" s="67" t="s">
        <v>2784</v>
      </c>
      <c r="E401" s="67" t="s">
        <v>136</v>
      </c>
      <c r="F401" s="67" t="s">
        <v>2785</v>
      </c>
      <c r="G401" t="s">
        <v>137</v>
      </c>
      <c r="H401" t="s">
        <v>54</v>
      </c>
      <c r="I401" s="67">
        <f t="shared" si="24"/>
        <v>0</v>
      </c>
      <c r="J401" s="67">
        <f t="shared" si="25"/>
        <v>0</v>
      </c>
      <c r="K401" s="67">
        <f t="shared" si="26"/>
        <v>1</v>
      </c>
      <c r="L401" s="67">
        <f t="shared" si="27"/>
        <v>1</v>
      </c>
    </row>
    <row r="402" spans="1:12" x14ac:dyDescent="0.35">
      <c r="A402" t="s">
        <v>55</v>
      </c>
      <c r="B402" t="s">
        <v>138</v>
      </c>
      <c r="C402" s="67" t="s">
        <v>13</v>
      </c>
      <c r="D402" s="67" t="s">
        <v>2784</v>
      </c>
      <c r="E402" s="67" t="s">
        <v>139</v>
      </c>
      <c r="F402" s="67" t="s">
        <v>2785</v>
      </c>
      <c r="G402" t="s">
        <v>140</v>
      </c>
      <c r="H402" t="s">
        <v>54</v>
      </c>
      <c r="I402" s="67">
        <f t="shared" si="24"/>
        <v>0</v>
      </c>
      <c r="J402" s="67">
        <f t="shared" si="25"/>
        <v>0</v>
      </c>
      <c r="K402" s="67">
        <f t="shared" si="26"/>
        <v>1</v>
      </c>
      <c r="L402" s="67">
        <f t="shared" si="27"/>
        <v>1</v>
      </c>
    </row>
    <row r="403" spans="1:12" x14ac:dyDescent="0.35">
      <c r="A403" t="s">
        <v>55</v>
      </c>
      <c r="B403" t="s">
        <v>141</v>
      </c>
      <c r="C403" s="67" t="s">
        <v>13</v>
      </c>
      <c r="D403" s="67" t="s">
        <v>2784</v>
      </c>
      <c r="E403" s="67" t="s">
        <v>142</v>
      </c>
      <c r="F403" s="67" t="s">
        <v>2785</v>
      </c>
      <c r="G403" t="s">
        <v>143</v>
      </c>
      <c r="H403" t="s">
        <v>54</v>
      </c>
      <c r="I403" s="67">
        <f t="shared" si="24"/>
        <v>0</v>
      </c>
      <c r="J403" s="67">
        <f t="shared" si="25"/>
        <v>0</v>
      </c>
      <c r="K403" s="67">
        <f t="shared" si="26"/>
        <v>1</v>
      </c>
      <c r="L403" s="67">
        <f t="shared" si="27"/>
        <v>1</v>
      </c>
    </row>
    <row r="404" spans="1:12" x14ac:dyDescent="0.35">
      <c r="A404" t="s">
        <v>55</v>
      </c>
      <c r="B404" t="s">
        <v>144</v>
      </c>
      <c r="C404" s="67" t="s">
        <v>13</v>
      </c>
      <c r="D404" s="67" t="s">
        <v>2784</v>
      </c>
      <c r="E404" s="67" t="s">
        <v>145</v>
      </c>
      <c r="F404" s="67" t="s">
        <v>2785</v>
      </c>
      <c r="G404" t="s">
        <v>146</v>
      </c>
      <c r="H404" t="s">
        <v>40</v>
      </c>
      <c r="I404" s="67">
        <f t="shared" si="24"/>
        <v>1</v>
      </c>
      <c r="J404" s="67">
        <f t="shared" si="25"/>
        <v>1</v>
      </c>
      <c r="K404" s="67">
        <f t="shared" si="26"/>
        <v>0</v>
      </c>
      <c r="L404" s="67">
        <f t="shared" si="27"/>
        <v>0</v>
      </c>
    </row>
    <row r="405" spans="1:12" x14ac:dyDescent="0.35">
      <c r="A405" t="s">
        <v>55</v>
      </c>
      <c r="B405" t="s">
        <v>147</v>
      </c>
      <c r="C405" s="67" t="s">
        <v>13</v>
      </c>
      <c r="D405" s="67" t="s">
        <v>2784</v>
      </c>
      <c r="E405" s="67" t="s">
        <v>148</v>
      </c>
      <c r="F405" s="67" t="s">
        <v>2785</v>
      </c>
      <c r="G405" t="s">
        <v>149</v>
      </c>
      <c r="H405" t="s">
        <v>36</v>
      </c>
      <c r="I405" s="67">
        <f t="shared" si="24"/>
        <v>0</v>
      </c>
      <c r="J405" s="67">
        <f t="shared" si="25"/>
        <v>0</v>
      </c>
      <c r="K405" s="67">
        <f t="shared" si="26"/>
        <v>1</v>
      </c>
      <c r="L405" s="67">
        <f t="shared" si="27"/>
        <v>1</v>
      </c>
    </row>
    <row r="406" spans="1:12" x14ac:dyDescent="0.35">
      <c r="A406" t="s">
        <v>55</v>
      </c>
      <c r="B406" t="s">
        <v>150</v>
      </c>
      <c r="C406" s="67" t="s">
        <v>13</v>
      </c>
      <c r="D406" s="67" t="s">
        <v>2784</v>
      </c>
      <c r="E406" s="67" t="s">
        <v>151</v>
      </c>
      <c r="F406" s="67" t="s">
        <v>2785</v>
      </c>
      <c r="G406" t="s">
        <v>152</v>
      </c>
      <c r="H406" t="s">
        <v>40</v>
      </c>
      <c r="I406" s="67">
        <f t="shared" si="24"/>
        <v>1</v>
      </c>
      <c r="J406" s="67">
        <f t="shared" si="25"/>
        <v>1</v>
      </c>
      <c r="K406" s="67">
        <f t="shared" si="26"/>
        <v>0</v>
      </c>
      <c r="L406" s="67">
        <f t="shared" si="27"/>
        <v>0</v>
      </c>
    </row>
    <row r="407" spans="1:12" x14ac:dyDescent="0.35">
      <c r="A407" t="s">
        <v>55</v>
      </c>
      <c r="B407" t="s">
        <v>154</v>
      </c>
      <c r="C407" s="67" t="s">
        <v>13</v>
      </c>
      <c r="D407" s="67" t="s">
        <v>2784</v>
      </c>
      <c r="E407" s="67" t="s">
        <v>155</v>
      </c>
      <c r="F407" s="67" t="s">
        <v>2785</v>
      </c>
      <c r="G407" t="s">
        <v>156</v>
      </c>
      <c r="H407" t="s">
        <v>40</v>
      </c>
      <c r="I407" s="67">
        <f t="shared" si="24"/>
        <v>1</v>
      </c>
      <c r="J407" s="67">
        <f t="shared" si="25"/>
        <v>1</v>
      </c>
      <c r="K407" s="67">
        <f t="shared" si="26"/>
        <v>0</v>
      </c>
      <c r="L407" s="67">
        <f t="shared" si="27"/>
        <v>0</v>
      </c>
    </row>
    <row r="408" spans="1:12" x14ac:dyDescent="0.35">
      <c r="A408" t="s">
        <v>55</v>
      </c>
      <c r="B408" t="s">
        <v>157</v>
      </c>
      <c r="C408" s="67" t="s">
        <v>13</v>
      </c>
      <c r="D408" s="67" t="s">
        <v>2784</v>
      </c>
      <c r="E408" s="67" t="s">
        <v>158</v>
      </c>
      <c r="F408" s="67" t="s">
        <v>2785</v>
      </c>
      <c r="G408" t="s">
        <v>159</v>
      </c>
      <c r="H408" t="s">
        <v>40</v>
      </c>
      <c r="I408" s="67">
        <f t="shared" si="24"/>
        <v>1</v>
      </c>
      <c r="J408" s="67">
        <f t="shared" si="25"/>
        <v>1</v>
      </c>
      <c r="K408" s="67">
        <f t="shared" si="26"/>
        <v>0</v>
      </c>
      <c r="L408" s="67">
        <f t="shared" si="27"/>
        <v>0</v>
      </c>
    </row>
    <row r="409" spans="1:12" x14ac:dyDescent="0.35">
      <c r="A409" t="s">
        <v>55</v>
      </c>
      <c r="B409" t="s">
        <v>160</v>
      </c>
      <c r="C409" s="67" t="s">
        <v>13</v>
      </c>
      <c r="D409" s="67" t="s">
        <v>2784</v>
      </c>
      <c r="E409" s="67" t="s">
        <v>161</v>
      </c>
      <c r="F409" s="67" t="s">
        <v>2785</v>
      </c>
      <c r="G409" t="s">
        <v>162</v>
      </c>
      <c r="H409" t="s">
        <v>71</v>
      </c>
      <c r="I409" s="67">
        <f t="shared" si="24"/>
        <v>0</v>
      </c>
      <c r="J409" s="67">
        <f t="shared" si="25"/>
        <v>1</v>
      </c>
      <c r="K409" s="67">
        <f t="shared" si="26"/>
        <v>0</v>
      </c>
      <c r="L409" s="67">
        <f t="shared" si="27"/>
        <v>1</v>
      </c>
    </row>
    <row r="410" spans="1:12" x14ac:dyDescent="0.35">
      <c r="A410" t="s">
        <v>55</v>
      </c>
      <c r="B410" t="s">
        <v>163</v>
      </c>
      <c r="C410" s="67" t="s">
        <v>16</v>
      </c>
      <c r="D410" s="67" t="s">
        <v>2784</v>
      </c>
      <c r="E410" s="67" t="s">
        <v>164</v>
      </c>
      <c r="F410" s="67" t="s">
        <v>2785</v>
      </c>
      <c r="G410" t="s">
        <v>165</v>
      </c>
      <c r="H410" t="s">
        <v>40</v>
      </c>
      <c r="I410" s="67">
        <f t="shared" si="24"/>
        <v>1</v>
      </c>
      <c r="J410" s="67">
        <f t="shared" si="25"/>
        <v>1</v>
      </c>
      <c r="K410" s="67">
        <f t="shared" si="26"/>
        <v>0</v>
      </c>
      <c r="L410" s="67">
        <f t="shared" si="27"/>
        <v>0</v>
      </c>
    </row>
    <row r="411" spans="1:12" x14ac:dyDescent="0.35">
      <c r="A411" t="s">
        <v>55</v>
      </c>
      <c r="B411" t="s">
        <v>167</v>
      </c>
      <c r="C411" s="67" t="s">
        <v>16</v>
      </c>
      <c r="D411" s="67" t="s">
        <v>2784</v>
      </c>
      <c r="E411" s="67" t="s">
        <v>168</v>
      </c>
      <c r="F411" s="67" t="s">
        <v>2785</v>
      </c>
      <c r="G411" t="s">
        <v>169</v>
      </c>
      <c r="H411" t="s">
        <v>54</v>
      </c>
      <c r="I411" s="67">
        <f t="shared" si="24"/>
        <v>0</v>
      </c>
      <c r="J411" s="67">
        <f t="shared" si="25"/>
        <v>0</v>
      </c>
      <c r="K411" s="67">
        <f t="shared" si="26"/>
        <v>1</v>
      </c>
      <c r="L411" s="67">
        <f t="shared" si="27"/>
        <v>1</v>
      </c>
    </row>
    <row r="412" spans="1:12" x14ac:dyDescent="0.35">
      <c r="A412" t="s">
        <v>55</v>
      </c>
      <c r="B412" t="s">
        <v>170</v>
      </c>
      <c r="C412" s="67" t="s">
        <v>16</v>
      </c>
      <c r="D412" s="67" t="s">
        <v>2784</v>
      </c>
      <c r="E412" s="67" t="s">
        <v>171</v>
      </c>
      <c r="F412" s="67" t="s">
        <v>2785</v>
      </c>
      <c r="G412" t="s">
        <v>172</v>
      </c>
      <c r="H412" t="s">
        <v>40</v>
      </c>
      <c r="I412" s="67">
        <f t="shared" si="24"/>
        <v>1</v>
      </c>
      <c r="J412" s="67">
        <f t="shared" si="25"/>
        <v>1</v>
      </c>
      <c r="K412" s="67">
        <f t="shared" si="26"/>
        <v>0</v>
      </c>
      <c r="L412" s="67">
        <f t="shared" si="27"/>
        <v>0</v>
      </c>
    </row>
    <row r="413" spans="1:12" x14ac:dyDescent="0.35">
      <c r="A413" t="s">
        <v>55</v>
      </c>
      <c r="B413" t="s">
        <v>173</v>
      </c>
      <c r="C413" s="67" t="s">
        <v>16</v>
      </c>
      <c r="D413" s="67" t="s">
        <v>2784</v>
      </c>
      <c r="E413" s="67" t="s">
        <v>174</v>
      </c>
      <c r="F413" s="67" t="s">
        <v>2785</v>
      </c>
      <c r="G413" t="s">
        <v>175</v>
      </c>
      <c r="H413" t="s">
        <v>71</v>
      </c>
      <c r="I413" s="67">
        <f t="shared" si="24"/>
        <v>0</v>
      </c>
      <c r="J413" s="67">
        <f t="shared" si="25"/>
        <v>1</v>
      </c>
      <c r="K413" s="67">
        <f t="shared" si="26"/>
        <v>0</v>
      </c>
      <c r="L413" s="67">
        <f t="shared" si="27"/>
        <v>1</v>
      </c>
    </row>
    <row r="414" spans="1:12" x14ac:dyDescent="0.35">
      <c r="A414" t="s">
        <v>55</v>
      </c>
      <c r="B414" t="s">
        <v>176</v>
      </c>
      <c r="C414" s="67" t="s">
        <v>16</v>
      </c>
      <c r="D414" s="67" t="s">
        <v>2784</v>
      </c>
      <c r="E414" s="67" t="s">
        <v>177</v>
      </c>
      <c r="F414" s="67" t="s">
        <v>2785</v>
      </c>
      <c r="G414" t="s">
        <v>178</v>
      </c>
      <c r="H414" t="s">
        <v>179</v>
      </c>
      <c r="I414" s="67">
        <f t="shared" si="24"/>
        <v>0</v>
      </c>
      <c r="J414" s="67">
        <f t="shared" si="25"/>
        <v>0</v>
      </c>
      <c r="K414" s="67">
        <f t="shared" si="26"/>
        <v>0</v>
      </c>
      <c r="L414" s="67">
        <f t="shared" si="27"/>
        <v>0</v>
      </c>
    </row>
    <row r="415" spans="1:12" x14ac:dyDescent="0.35">
      <c r="A415" t="s">
        <v>55</v>
      </c>
      <c r="B415" t="s">
        <v>180</v>
      </c>
      <c r="C415" s="67" t="s">
        <v>16</v>
      </c>
      <c r="D415" s="67" t="s">
        <v>2784</v>
      </c>
      <c r="E415" s="67" t="s">
        <v>181</v>
      </c>
      <c r="F415" s="67" t="s">
        <v>2785</v>
      </c>
      <c r="G415" t="s">
        <v>182</v>
      </c>
      <c r="H415" t="s">
        <v>71</v>
      </c>
      <c r="I415" s="67">
        <f t="shared" si="24"/>
        <v>0</v>
      </c>
      <c r="J415" s="67">
        <f t="shared" si="25"/>
        <v>1</v>
      </c>
      <c r="K415" s="67">
        <f t="shared" si="26"/>
        <v>0</v>
      </c>
      <c r="L415" s="67">
        <f t="shared" si="27"/>
        <v>1</v>
      </c>
    </row>
    <row r="416" spans="1:12" x14ac:dyDescent="0.35">
      <c r="A416" t="s">
        <v>55</v>
      </c>
      <c r="B416" t="s">
        <v>183</v>
      </c>
      <c r="C416" s="67" t="s">
        <v>16</v>
      </c>
      <c r="D416" s="67" t="s">
        <v>2784</v>
      </c>
      <c r="E416" s="67" t="s">
        <v>184</v>
      </c>
      <c r="F416" s="67" t="s">
        <v>2785</v>
      </c>
      <c r="G416" t="s">
        <v>185</v>
      </c>
      <c r="H416" t="s">
        <v>54</v>
      </c>
      <c r="I416" s="67">
        <f t="shared" si="24"/>
        <v>0</v>
      </c>
      <c r="J416" s="67">
        <f t="shared" si="25"/>
        <v>0</v>
      </c>
      <c r="K416" s="67">
        <f t="shared" si="26"/>
        <v>1</v>
      </c>
      <c r="L416" s="67">
        <f t="shared" si="27"/>
        <v>1</v>
      </c>
    </row>
    <row r="417" spans="1:12" x14ac:dyDescent="0.35">
      <c r="A417" t="s">
        <v>55</v>
      </c>
      <c r="B417" t="s">
        <v>187</v>
      </c>
      <c r="C417" s="67" t="s">
        <v>16</v>
      </c>
      <c r="D417" s="67" t="s">
        <v>2784</v>
      </c>
      <c r="E417" s="67" t="s">
        <v>188</v>
      </c>
      <c r="F417" s="67" t="s">
        <v>2785</v>
      </c>
      <c r="G417" t="s">
        <v>189</v>
      </c>
      <c r="H417" t="s">
        <v>71</v>
      </c>
      <c r="I417" s="67">
        <f t="shared" si="24"/>
        <v>0</v>
      </c>
      <c r="J417" s="67">
        <f t="shared" si="25"/>
        <v>1</v>
      </c>
      <c r="K417" s="67">
        <f t="shared" si="26"/>
        <v>0</v>
      </c>
      <c r="L417" s="67">
        <f t="shared" si="27"/>
        <v>1</v>
      </c>
    </row>
    <row r="418" spans="1:12" x14ac:dyDescent="0.35">
      <c r="A418" t="s">
        <v>55</v>
      </c>
      <c r="B418" t="s">
        <v>190</v>
      </c>
      <c r="C418" s="67" t="s">
        <v>16</v>
      </c>
      <c r="D418" s="67" t="s">
        <v>2784</v>
      </c>
      <c r="E418" s="67" t="s">
        <v>191</v>
      </c>
      <c r="F418" s="67" t="s">
        <v>2785</v>
      </c>
      <c r="G418" t="s">
        <v>192</v>
      </c>
      <c r="H418" t="s">
        <v>36</v>
      </c>
      <c r="I418" s="67">
        <f t="shared" si="24"/>
        <v>0</v>
      </c>
      <c r="J418" s="67">
        <f t="shared" si="25"/>
        <v>0</v>
      </c>
      <c r="K418" s="67">
        <f t="shared" si="26"/>
        <v>1</v>
      </c>
      <c r="L418" s="67">
        <f t="shared" si="27"/>
        <v>1</v>
      </c>
    </row>
    <row r="419" spans="1:12" x14ac:dyDescent="0.35">
      <c r="A419" t="s">
        <v>55</v>
      </c>
      <c r="B419" t="s">
        <v>193</v>
      </c>
      <c r="C419" s="67" t="s">
        <v>16</v>
      </c>
      <c r="D419" s="67" t="s">
        <v>2784</v>
      </c>
      <c r="E419" s="67" t="s">
        <v>194</v>
      </c>
      <c r="F419" s="67" t="s">
        <v>2785</v>
      </c>
      <c r="G419" t="s">
        <v>195</v>
      </c>
      <c r="H419" t="s">
        <v>36</v>
      </c>
      <c r="I419" s="67">
        <f t="shared" si="24"/>
        <v>0</v>
      </c>
      <c r="J419" s="67">
        <f t="shared" si="25"/>
        <v>0</v>
      </c>
      <c r="K419" s="67">
        <f t="shared" si="26"/>
        <v>1</v>
      </c>
      <c r="L419" s="67">
        <f t="shared" si="27"/>
        <v>1</v>
      </c>
    </row>
    <row r="420" spans="1:12" x14ac:dyDescent="0.35">
      <c r="A420" t="s">
        <v>55</v>
      </c>
      <c r="B420" t="s">
        <v>196</v>
      </c>
      <c r="C420" s="67" t="s">
        <v>12</v>
      </c>
      <c r="D420" s="67" t="s">
        <v>2784</v>
      </c>
      <c r="E420" s="67" t="s">
        <v>197</v>
      </c>
      <c r="F420" s="67" t="s">
        <v>2785</v>
      </c>
      <c r="G420" t="s">
        <v>198</v>
      </c>
      <c r="H420" t="s">
        <v>71</v>
      </c>
      <c r="I420" s="67">
        <f t="shared" si="24"/>
        <v>0</v>
      </c>
      <c r="J420" s="67">
        <f t="shared" si="25"/>
        <v>1</v>
      </c>
      <c r="K420" s="67">
        <f t="shared" si="26"/>
        <v>0</v>
      </c>
      <c r="L420" s="67">
        <f t="shared" si="27"/>
        <v>1</v>
      </c>
    </row>
    <row r="421" spans="1:12" x14ac:dyDescent="0.35">
      <c r="A421" t="s">
        <v>55</v>
      </c>
      <c r="B421" t="s">
        <v>199</v>
      </c>
      <c r="C421" s="67" t="s">
        <v>12</v>
      </c>
      <c r="D421" s="67" t="s">
        <v>2784</v>
      </c>
      <c r="E421" s="67" t="s">
        <v>200</v>
      </c>
      <c r="F421" s="67" t="s">
        <v>2785</v>
      </c>
      <c r="G421" t="s">
        <v>201</v>
      </c>
      <c r="H421" t="s">
        <v>40</v>
      </c>
      <c r="I421" s="67">
        <f t="shared" si="24"/>
        <v>1</v>
      </c>
      <c r="J421" s="67">
        <f t="shared" si="25"/>
        <v>1</v>
      </c>
      <c r="K421" s="67">
        <f t="shared" si="26"/>
        <v>0</v>
      </c>
      <c r="L421" s="67">
        <f t="shared" si="27"/>
        <v>0</v>
      </c>
    </row>
    <row r="422" spans="1:12" x14ac:dyDescent="0.35">
      <c r="A422" t="s">
        <v>55</v>
      </c>
      <c r="B422" t="s">
        <v>203</v>
      </c>
      <c r="C422" s="67" t="s">
        <v>12</v>
      </c>
      <c r="D422" s="67" t="s">
        <v>2784</v>
      </c>
      <c r="E422" s="67" t="s">
        <v>204</v>
      </c>
      <c r="F422" s="67" t="s">
        <v>2785</v>
      </c>
      <c r="G422" t="s">
        <v>205</v>
      </c>
      <c r="H422" t="s">
        <v>54</v>
      </c>
      <c r="I422" s="67">
        <f t="shared" si="24"/>
        <v>0</v>
      </c>
      <c r="J422" s="67">
        <f t="shared" si="25"/>
        <v>0</v>
      </c>
      <c r="K422" s="67">
        <f t="shared" si="26"/>
        <v>1</v>
      </c>
      <c r="L422" s="67">
        <f t="shared" si="27"/>
        <v>1</v>
      </c>
    </row>
    <row r="423" spans="1:12" x14ac:dyDescent="0.35">
      <c r="A423" t="s">
        <v>55</v>
      </c>
      <c r="B423" t="s">
        <v>206</v>
      </c>
      <c r="C423" s="67" t="s">
        <v>12</v>
      </c>
      <c r="D423" s="67" t="s">
        <v>2784</v>
      </c>
      <c r="E423" s="67" t="s">
        <v>207</v>
      </c>
      <c r="F423" s="67" t="s">
        <v>2785</v>
      </c>
      <c r="G423" t="s">
        <v>208</v>
      </c>
      <c r="H423" t="s">
        <v>54</v>
      </c>
      <c r="I423" s="67">
        <f t="shared" si="24"/>
        <v>0</v>
      </c>
      <c r="J423" s="67">
        <f t="shared" si="25"/>
        <v>0</v>
      </c>
      <c r="K423" s="67">
        <f t="shared" si="26"/>
        <v>1</v>
      </c>
      <c r="L423" s="67">
        <f t="shared" si="27"/>
        <v>1</v>
      </c>
    </row>
    <row r="424" spans="1:12" x14ac:dyDescent="0.35">
      <c r="A424" t="s">
        <v>55</v>
      </c>
      <c r="B424" t="s">
        <v>209</v>
      </c>
      <c r="C424" s="67" t="s">
        <v>12</v>
      </c>
      <c r="D424" s="67" t="s">
        <v>2784</v>
      </c>
      <c r="E424" s="67" t="s">
        <v>210</v>
      </c>
      <c r="F424" s="67" t="s">
        <v>2785</v>
      </c>
      <c r="G424" t="s">
        <v>211</v>
      </c>
      <c r="H424" t="s">
        <v>54</v>
      </c>
      <c r="I424" s="67">
        <f t="shared" si="24"/>
        <v>0</v>
      </c>
      <c r="J424" s="67">
        <f t="shared" si="25"/>
        <v>0</v>
      </c>
      <c r="K424" s="67">
        <f t="shared" si="26"/>
        <v>1</v>
      </c>
      <c r="L424" s="67">
        <f t="shared" si="27"/>
        <v>1</v>
      </c>
    </row>
    <row r="425" spans="1:12" x14ac:dyDescent="0.35">
      <c r="A425" t="s">
        <v>55</v>
      </c>
      <c r="B425" t="s">
        <v>212</v>
      </c>
      <c r="C425" s="67" t="s">
        <v>12</v>
      </c>
      <c r="D425" s="67" t="s">
        <v>2784</v>
      </c>
      <c r="E425" s="67" t="s">
        <v>213</v>
      </c>
      <c r="F425" s="67" t="s">
        <v>2785</v>
      </c>
      <c r="G425" t="s">
        <v>214</v>
      </c>
      <c r="H425" t="s">
        <v>71</v>
      </c>
      <c r="I425" s="67">
        <f t="shared" si="24"/>
        <v>0</v>
      </c>
      <c r="J425" s="67">
        <f t="shared" si="25"/>
        <v>1</v>
      </c>
      <c r="K425" s="67">
        <f t="shared" si="26"/>
        <v>0</v>
      </c>
      <c r="L425" s="67">
        <f t="shared" si="27"/>
        <v>1</v>
      </c>
    </row>
    <row r="426" spans="1:12" x14ac:dyDescent="0.35">
      <c r="A426" t="s">
        <v>55</v>
      </c>
      <c r="B426" t="s">
        <v>216</v>
      </c>
      <c r="C426" s="67" t="s">
        <v>12</v>
      </c>
      <c r="D426" s="67" t="s">
        <v>2784</v>
      </c>
      <c r="E426" s="67" t="s">
        <v>217</v>
      </c>
      <c r="F426" s="67" t="s">
        <v>2785</v>
      </c>
      <c r="G426" t="s">
        <v>218</v>
      </c>
      <c r="H426" t="s">
        <v>54</v>
      </c>
      <c r="I426" s="67">
        <f t="shared" si="24"/>
        <v>0</v>
      </c>
      <c r="J426" s="67">
        <f t="shared" si="25"/>
        <v>0</v>
      </c>
      <c r="K426" s="67">
        <f t="shared" si="26"/>
        <v>1</v>
      </c>
      <c r="L426" s="67">
        <f t="shared" si="27"/>
        <v>1</v>
      </c>
    </row>
    <row r="427" spans="1:12" x14ac:dyDescent="0.35">
      <c r="A427" t="s">
        <v>55</v>
      </c>
      <c r="B427" t="s">
        <v>219</v>
      </c>
      <c r="C427" s="67" t="s">
        <v>12</v>
      </c>
      <c r="D427" s="67" t="s">
        <v>2784</v>
      </c>
      <c r="E427" s="67" t="s">
        <v>220</v>
      </c>
      <c r="F427" s="67" t="s">
        <v>2785</v>
      </c>
      <c r="G427" t="s">
        <v>221</v>
      </c>
      <c r="H427" t="s">
        <v>40</v>
      </c>
      <c r="I427" s="67">
        <f t="shared" si="24"/>
        <v>1</v>
      </c>
      <c r="J427" s="67">
        <f t="shared" si="25"/>
        <v>1</v>
      </c>
      <c r="K427" s="67">
        <f t="shared" si="26"/>
        <v>0</v>
      </c>
      <c r="L427" s="67">
        <f t="shared" si="27"/>
        <v>0</v>
      </c>
    </row>
    <row r="428" spans="1:12" x14ac:dyDescent="0.35">
      <c r="A428" t="s">
        <v>55</v>
      </c>
      <c r="B428" t="s">
        <v>222</v>
      </c>
      <c r="C428" s="67" t="s">
        <v>12</v>
      </c>
      <c r="D428" s="67" t="s">
        <v>2784</v>
      </c>
      <c r="E428" s="67" t="s">
        <v>223</v>
      </c>
      <c r="F428" s="67" t="s">
        <v>2785</v>
      </c>
      <c r="G428" t="s">
        <v>224</v>
      </c>
      <c r="H428" t="s">
        <v>54</v>
      </c>
      <c r="I428" s="67">
        <f t="shared" si="24"/>
        <v>0</v>
      </c>
      <c r="J428" s="67">
        <f t="shared" si="25"/>
        <v>0</v>
      </c>
      <c r="K428" s="67">
        <f t="shared" si="26"/>
        <v>1</v>
      </c>
      <c r="L428" s="67">
        <f t="shared" si="27"/>
        <v>1</v>
      </c>
    </row>
    <row r="429" spans="1:12" x14ac:dyDescent="0.35">
      <c r="A429" t="s">
        <v>55</v>
      </c>
      <c r="B429" t="s">
        <v>225</v>
      </c>
      <c r="C429" s="67" t="s">
        <v>12</v>
      </c>
      <c r="D429" s="67" t="s">
        <v>2784</v>
      </c>
      <c r="E429" s="67" t="s">
        <v>226</v>
      </c>
      <c r="F429" s="67" t="s">
        <v>2785</v>
      </c>
      <c r="G429" t="s">
        <v>227</v>
      </c>
      <c r="H429" t="s">
        <v>36</v>
      </c>
      <c r="I429" s="67">
        <f t="shared" si="24"/>
        <v>0</v>
      </c>
      <c r="J429" s="67">
        <f t="shared" si="25"/>
        <v>0</v>
      </c>
      <c r="K429" s="67">
        <f t="shared" si="26"/>
        <v>1</v>
      </c>
      <c r="L429" s="67">
        <f t="shared" si="27"/>
        <v>1</v>
      </c>
    </row>
    <row r="430" spans="1:12" x14ac:dyDescent="0.35">
      <c r="A430" t="s">
        <v>55</v>
      </c>
      <c r="B430" t="s">
        <v>228</v>
      </c>
      <c r="C430" s="67" t="s">
        <v>15</v>
      </c>
      <c r="D430" s="67" t="s">
        <v>2784</v>
      </c>
      <c r="E430" s="67" t="s">
        <v>229</v>
      </c>
      <c r="F430" s="67" t="s">
        <v>2785</v>
      </c>
      <c r="G430" t="s">
        <v>230</v>
      </c>
      <c r="H430" t="s">
        <v>40</v>
      </c>
      <c r="I430" s="67">
        <f t="shared" si="24"/>
        <v>1</v>
      </c>
      <c r="J430" s="67">
        <f t="shared" si="25"/>
        <v>1</v>
      </c>
      <c r="K430" s="67">
        <f t="shared" si="26"/>
        <v>0</v>
      </c>
      <c r="L430" s="67">
        <f t="shared" si="27"/>
        <v>0</v>
      </c>
    </row>
    <row r="431" spans="1:12" x14ac:dyDescent="0.35">
      <c r="A431" t="s">
        <v>55</v>
      </c>
      <c r="B431" t="s">
        <v>231</v>
      </c>
      <c r="C431" s="67" t="s">
        <v>15</v>
      </c>
      <c r="D431" s="67" t="s">
        <v>2784</v>
      </c>
      <c r="E431" s="67" t="s">
        <v>232</v>
      </c>
      <c r="F431" s="67" t="s">
        <v>2785</v>
      </c>
      <c r="G431" t="s">
        <v>233</v>
      </c>
      <c r="H431" t="s">
        <v>54</v>
      </c>
      <c r="I431" s="67">
        <f t="shared" si="24"/>
        <v>0</v>
      </c>
      <c r="J431" s="67">
        <f t="shared" si="25"/>
        <v>0</v>
      </c>
      <c r="K431" s="67">
        <f t="shared" si="26"/>
        <v>1</v>
      </c>
      <c r="L431" s="67">
        <f t="shared" si="27"/>
        <v>1</v>
      </c>
    </row>
    <row r="432" spans="1:12" x14ac:dyDescent="0.35">
      <c r="A432" t="s">
        <v>55</v>
      </c>
      <c r="B432" t="s">
        <v>235</v>
      </c>
      <c r="C432" s="67" t="s">
        <v>15</v>
      </c>
      <c r="D432" s="67" t="s">
        <v>2784</v>
      </c>
      <c r="E432" s="67" t="s">
        <v>236</v>
      </c>
      <c r="F432" s="67" t="s">
        <v>2785</v>
      </c>
      <c r="G432" t="s">
        <v>237</v>
      </c>
      <c r="H432" t="s">
        <v>127</v>
      </c>
      <c r="I432" s="67">
        <f t="shared" si="24"/>
        <v>0</v>
      </c>
      <c r="J432" s="67">
        <f t="shared" si="25"/>
        <v>1</v>
      </c>
      <c r="K432" s="67">
        <f t="shared" si="26"/>
        <v>0</v>
      </c>
      <c r="L432" s="67">
        <f t="shared" si="27"/>
        <v>1</v>
      </c>
    </row>
    <row r="433" spans="1:12" x14ac:dyDescent="0.35">
      <c r="A433" t="s">
        <v>55</v>
      </c>
      <c r="B433" t="s">
        <v>238</v>
      </c>
      <c r="C433" s="67" t="s">
        <v>15</v>
      </c>
      <c r="D433" s="67" t="s">
        <v>2784</v>
      </c>
      <c r="E433" s="67" t="s">
        <v>239</v>
      </c>
      <c r="F433" s="67" t="s">
        <v>2785</v>
      </c>
      <c r="G433" t="s">
        <v>240</v>
      </c>
      <c r="H433" t="s">
        <v>71</v>
      </c>
      <c r="I433" s="67">
        <f t="shared" si="24"/>
        <v>0</v>
      </c>
      <c r="J433" s="67">
        <f t="shared" si="25"/>
        <v>1</v>
      </c>
      <c r="K433" s="67">
        <f t="shared" si="26"/>
        <v>0</v>
      </c>
      <c r="L433" s="67">
        <f t="shared" si="27"/>
        <v>1</v>
      </c>
    </row>
    <row r="434" spans="1:12" x14ac:dyDescent="0.35">
      <c r="A434" t="s">
        <v>55</v>
      </c>
      <c r="B434" t="s">
        <v>241</v>
      </c>
      <c r="C434" s="67" t="s">
        <v>15</v>
      </c>
      <c r="D434" s="67" t="s">
        <v>2784</v>
      </c>
      <c r="E434" s="67" t="s">
        <v>242</v>
      </c>
      <c r="F434" s="67" t="s">
        <v>2785</v>
      </c>
      <c r="G434" t="s">
        <v>243</v>
      </c>
      <c r="H434" t="s">
        <v>71</v>
      </c>
      <c r="I434" s="67">
        <f t="shared" si="24"/>
        <v>0</v>
      </c>
      <c r="J434" s="67">
        <f t="shared" si="25"/>
        <v>1</v>
      </c>
      <c r="K434" s="67">
        <f t="shared" si="26"/>
        <v>0</v>
      </c>
      <c r="L434" s="67">
        <f t="shared" si="27"/>
        <v>1</v>
      </c>
    </row>
    <row r="435" spans="1:12" x14ac:dyDescent="0.35">
      <c r="A435" t="s">
        <v>55</v>
      </c>
      <c r="B435" t="s">
        <v>244</v>
      </c>
      <c r="C435" s="67" t="s">
        <v>15</v>
      </c>
      <c r="D435" s="67" t="s">
        <v>2784</v>
      </c>
      <c r="E435" s="67" t="s">
        <v>245</v>
      </c>
      <c r="F435" s="67" t="s">
        <v>2785</v>
      </c>
      <c r="G435" t="s">
        <v>246</v>
      </c>
      <c r="H435" t="s">
        <v>40</v>
      </c>
      <c r="I435" s="67">
        <f t="shared" si="24"/>
        <v>1</v>
      </c>
      <c r="J435" s="67">
        <f t="shared" si="25"/>
        <v>1</v>
      </c>
      <c r="K435" s="67">
        <f t="shared" si="26"/>
        <v>0</v>
      </c>
      <c r="L435" s="67">
        <f t="shared" si="27"/>
        <v>0</v>
      </c>
    </row>
    <row r="436" spans="1:12" x14ac:dyDescent="0.35">
      <c r="A436" t="s">
        <v>55</v>
      </c>
      <c r="B436" t="s">
        <v>247</v>
      </c>
      <c r="C436" s="67" t="s">
        <v>15</v>
      </c>
      <c r="D436" s="67" t="s">
        <v>2784</v>
      </c>
      <c r="E436" s="67" t="s">
        <v>248</v>
      </c>
      <c r="F436" s="67" t="s">
        <v>2785</v>
      </c>
      <c r="G436" t="s">
        <v>249</v>
      </c>
      <c r="H436" t="s">
        <v>44</v>
      </c>
      <c r="I436" s="67">
        <f t="shared" si="24"/>
        <v>0</v>
      </c>
      <c r="J436" s="67">
        <f t="shared" si="25"/>
        <v>0</v>
      </c>
      <c r="K436" s="67">
        <f t="shared" si="26"/>
        <v>1</v>
      </c>
      <c r="L436" s="67">
        <f t="shared" si="27"/>
        <v>1</v>
      </c>
    </row>
    <row r="437" spans="1:12" x14ac:dyDescent="0.35">
      <c r="A437" t="s">
        <v>55</v>
      </c>
      <c r="B437" t="s">
        <v>251</v>
      </c>
      <c r="C437" s="67" t="s">
        <v>15</v>
      </c>
      <c r="D437" s="67" t="s">
        <v>2784</v>
      </c>
      <c r="E437" s="67" t="s">
        <v>252</v>
      </c>
      <c r="F437" s="67" t="s">
        <v>2785</v>
      </c>
      <c r="G437" t="s">
        <v>253</v>
      </c>
      <c r="H437" t="s">
        <v>71</v>
      </c>
      <c r="I437" s="67">
        <f t="shared" si="24"/>
        <v>0</v>
      </c>
      <c r="J437" s="67">
        <f t="shared" si="25"/>
        <v>1</v>
      </c>
      <c r="K437" s="67">
        <f t="shared" si="26"/>
        <v>0</v>
      </c>
      <c r="L437" s="67">
        <f t="shared" si="27"/>
        <v>1</v>
      </c>
    </row>
    <row r="438" spans="1:12" x14ac:dyDescent="0.35">
      <c r="A438" t="s">
        <v>55</v>
      </c>
      <c r="B438" t="s">
        <v>254</v>
      </c>
      <c r="C438" s="67" t="s">
        <v>15</v>
      </c>
      <c r="D438" s="67" t="s">
        <v>2784</v>
      </c>
      <c r="E438" s="67" t="s">
        <v>255</v>
      </c>
      <c r="F438" s="67" t="s">
        <v>2785</v>
      </c>
      <c r="G438" t="s">
        <v>256</v>
      </c>
      <c r="H438" t="s">
        <v>71</v>
      </c>
      <c r="I438" s="67">
        <f t="shared" si="24"/>
        <v>0</v>
      </c>
      <c r="J438" s="67">
        <f t="shared" si="25"/>
        <v>1</v>
      </c>
      <c r="K438" s="67">
        <f t="shared" si="26"/>
        <v>0</v>
      </c>
      <c r="L438" s="67">
        <f t="shared" si="27"/>
        <v>1</v>
      </c>
    </row>
    <row r="439" spans="1:12" x14ac:dyDescent="0.35">
      <c r="A439" t="s">
        <v>55</v>
      </c>
      <c r="B439" t="s">
        <v>257</v>
      </c>
      <c r="C439" s="67" t="s">
        <v>11</v>
      </c>
      <c r="D439" s="67" t="s">
        <v>2784</v>
      </c>
      <c r="E439" s="67" t="s">
        <v>258</v>
      </c>
      <c r="F439" s="67" t="s">
        <v>2785</v>
      </c>
      <c r="G439" t="s">
        <v>259</v>
      </c>
      <c r="H439" t="s">
        <v>179</v>
      </c>
      <c r="I439" s="67">
        <f t="shared" si="24"/>
        <v>0</v>
      </c>
      <c r="J439" s="67">
        <f t="shared" si="25"/>
        <v>0</v>
      </c>
      <c r="K439" s="67">
        <f t="shared" si="26"/>
        <v>0</v>
      </c>
      <c r="L439" s="67">
        <f t="shared" si="27"/>
        <v>0</v>
      </c>
    </row>
    <row r="440" spans="1:12" x14ac:dyDescent="0.35">
      <c r="A440" t="s">
        <v>55</v>
      </c>
      <c r="B440" t="s">
        <v>260</v>
      </c>
      <c r="C440" s="67" t="s">
        <v>11</v>
      </c>
      <c r="D440" s="67" t="s">
        <v>2784</v>
      </c>
      <c r="E440" s="67" t="s">
        <v>261</v>
      </c>
      <c r="F440" s="67" t="s">
        <v>2785</v>
      </c>
      <c r="G440" t="s">
        <v>262</v>
      </c>
      <c r="H440" t="s">
        <v>54</v>
      </c>
      <c r="I440" s="67">
        <f t="shared" si="24"/>
        <v>0</v>
      </c>
      <c r="J440" s="67">
        <f t="shared" si="25"/>
        <v>0</v>
      </c>
      <c r="K440" s="67">
        <f t="shared" si="26"/>
        <v>1</v>
      </c>
      <c r="L440" s="67">
        <f t="shared" si="27"/>
        <v>1</v>
      </c>
    </row>
    <row r="441" spans="1:12" x14ac:dyDescent="0.35">
      <c r="A441" t="s">
        <v>55</v>
      </c>
      <c r="B441" t="s">
        <v>263</v>
      </c>
      <c r="C441" s="67" t="s">
        <v>11</v>
      </c>
      <c r="D441" s="67" t="s">
        <v>2784</v>
      </c>
      <c r="E441" s="67" t="s">
        <v>264</v>
      </c>
      <c r="F441" s="67" t="s">
        <v>2785</v>
      </c>
      <c r="G441" t="s">
        <v>265</v>
      </c>
      <c r="H441" t="s">
        <v>54</v>
      </c>
      <c r="I441" s="67">
        <f t="shared" si="24"/>
        <v>0</v>
      </c>
      <c r="J441" s="67">
        <f t="shared" si="25"/>
        <v>0</v>
      </c>
      <c r="K441" s="67">
        <f t="shared" si="26"/>
        <v>1</v>
      </c>
      <c r="L441" s="67">
        <f t="shared" si="27"/>
        <v>1</v>
      </c>
    </row>
    <row r="442" spans="1:12" x14ac:dyDescent="0.35">
      <c r="A442" t="s">
        <v>55</v>
      </c>
      <c r="B442" t="s">
        <v>266</v>
      </c>
      <c r="C442" s="67" t="s">
        <v>11</v>
      </c>
      <c r="D442" s="67" t="s">
        <v>2784</v>
      </c>
      <c r="E442" s="67" t="s">
        <v>267</v>
      </c>
      <c r="F442" s="67" t="s">
        <v>2785</v>
      </c>
      <c r="G442" t="s">
        <v>268</v>
      </c>
      <c r="H442" t="s">
        <v>54</v>
      </c>
      <c r="I442" s="67">
        <f t="shared" si="24"/>
        <v>0</v>
      </c>
      <c r="J442" s="67">
        <f t="shared" si="25"/>
        <v>0</v>
      </c>
      <c r="K442" s="67">
        <f t="shared" si="26"/>
        <v>1</v>
      </c>
      <c r="L442" s="67">
        <f t="shared" si="27"/>
        <v>1</v>
      </c>
    </row>
    <row r="443" spans="1:12" x14ac:dyDescent="0.35">
      <c r="A443" t="s">
        <v>55</v>
      </c>
      <c r="B443" t="s">
        <v>270</v>
      </c>
      <c r="C443" s="67" t="s">
        <v>11</v>
      </c>
      <c r="D443" s="67" t="s">
        <v>2784</v>
      </c>
      <c r="E443" s="67" t="s">
        <v>271</v>
      </c>
      <c r="F443" s="67" t="s">
        <v>2785</v>
      </c>
      <c r="G443" t="s">
        <v>272</v>
      </c>
      <c r="H443" t="s">
        <v>71</v>
      </c>
      <c r="I443" s="67">
        <f t="shared" si="24"/>
        <v>0</v>
      </c>
      <c r="J443" s="67">
        <f t="shared" si="25"/>
        <v>1</v>
      </c>
      <c r="K443" s="67">
        <f t="shared" si="26"/>
        <v>0</v>
      </c>
      <c r="L443" s="67">
        <f t="shared" si="27"/>
        <v>1</v>
      </c>
    </row>
    <row r="444" spans="1:12" x14ac:dyDescent="0.35">
      <c r="A444" t="s">
        <v>55</v>
      </c>
      <c r="B444" t="s">
        <v>273</v>
      </c>
      <c r="C444" s="67" t="s">
        <v>11</v>
      </c>
      <c r="D444" s="67" t="s">
        <v>2784</v>
      </c>
      <c r="E444" s="67" t="s">
        <v>274</v>
      </c>
      <c r="F444" s="67" t="s">
        <v>2785</v>
      </c>
      <c r="G444" t="s">
        <v>275</v>
      </c>
      <c r="H444" t="s">
        <v>71</v>
      </c>
      <c r="I444" s="67">
        <f t="shared" si="24"/>
        <v>0</v>
      </c>
      <c r="J444" s="67">
        <f t="shared" si="25"/>
        <v>1</v>
      </c>
      <c r="K444" s="67">
        <f t="shared" si="26"/>
        <v>0</v>
      </c>
      <c r="L444" s="67">
        <f t="shared" si="27"/>
        <v>1</v>
      </c>
    </row>
    <row r="445" spans="1:12" x14ac:dyDescent="0.35">
      <c r="A445" t="s">
        <v>55</v>
      </c>
      <c r="B445" t="s">
        <v>276</v>
      </c>
      <c r="C445" s="67" t="s">
        <v>11</v>
      </c>
      <c r="D445" s="67" t="s">
        <v>2784</v>
      </c>
      <c r="E445" s="67" t="s">
        <v>277</v>
      </c>
      <c r="F445" s="67" t="s">
        <v>2785</v>
      </c>
      <c r="G445" t="s">
        <v>278</v>
      </c>
      <c r="H445" t="s">
        <v>36</v>
      </c>
      <c r="I445" s="67">
        <f t="shared" si="24"/>
        <v>0</v>
      </c>
      <c r="J445" s="67">
        <f t="shared" si="25"/>
        <v>0</v>
      </c>
      <c r="K445" s="67">
        <f t="shared" si="26"/>
        <v>1</v>
      </c>
      <c r="L445" s="67">
        <f t="shared" si="27"/>
        <v>1</v>
      </c>
    </row>
    <row r="446" spans="1:12" x14ac:dyDescent="0.35">
      <c r="A446" t="s">
        <v>55</v>
      </c>
      <c r="B446" t="s">
        <v>279</v>
      </c>
      <c r="C446" s="67" t="s">
        <v>11</v>
      </c>
      <c r="D446" s="67" t="s">
        <v>2784</v>
      </c>
      <c r="E446" s="67" t="s">
        <v>280</v>
      </c>
      <c r="F446" s="67" t="s">
        <v>2785</v>
      </c>
      <c r="G446" t="s">
        <v>281</v>
      </c>
      <c r="H446" t="s">
        <v>36</v>
      </c>
      <c r="I446" s="67">
        <f t="shared" si="24"/>
        <v>0</v>
      </c>
      <c r="J446" s="67">
        <f t="shared" si="25"/>
        <v>0</v>
      </c>
      <c r="K446" s="67">
        <f t="shared" si="26"/>
        <v>1</v>
      </c>
      <c r="L446" s="67">
        <f t="shared" si="27"/>
        <v>1</v>
      </c>
    </row>
    <row r="447" spans="1:12" x14ac:dyDescent="0.35">
      <c r="A447" t="s">
        <v>55</v>
      </c>
      <c r="B447" t="s">
        <v>282</v>
      </c>
      <c r="C447" s="67" t="s">
        <v>11</v>
      </c>
      <c r="D447" s="67" t="s">
        <v>2784</v>
      </c>
      <c r="E447" s="67" t="s">
        <v>283</v>
      </c>
      <c r="F447" s="67" t="s">
        <v>2785</v>
      </c>
      <c r="G447" t="s">
        <v>284</v>
      </c>
      <c r="H447" t="s">
        <v>54</v>
      </c>
      <c r="I447" s="67">
        <f t="shared" si="24"/>
        <v>0</v>
      </c>
      <c r="J447" s="67">
        <f t="shared" si="25"/>
        <v>0</v>
      </c>
      <c r="K447" s="67">
        <f t="shared" si="26"/>
        <v>1</v>
      </c>
      <c r="L447" s="67">
        <f t="shared" si="27"/>
        <v>1</v>
      </c>
    </row>
    <row r="448" spans="1:12" x14ac:dyDescent="0.35">
      <c r="A448" t="s">
        <v>55</v>
      </c>
      <c r="B448" t="s">
        <v>285</v>
      </c>
      <c r="C448" s="67" t="s">
        <v>11</v>
      </c>
      <c r="D448" s="67" t="s">
        <v>2784</v>
      </c>
      <c r="E448" s="67" t="s">
        <v>286</v>
      </c>
      <c r="F448" s="67" t="s">
        <v>2785</v>
      </c>
      <c r="G448" t="s">
        <v>287</v>
      </c>
      <c r="H448" t="s">
        <v>54</v>
      </c>
      <c r="I448" s="67">
        <f t="shared" si="24"/>
        <v>0</v>
      </c>
      <c r="J448" s="67">
        <f t="shared" si="25"/>
        <v>0</v>
      </c>
      <c r="K448" s="67">
        <f t="shared" si="26"/>
        <v>1</v>
      </c>
      <c r="L448" s="67">
        <f t="shared" si="27"/>
        <v>1</v>
      </c>
    </row>
    <row r="449" spans="1:12" x14ac:dyDescent="0.35">
      <c r="A449" t="s">
        <v>55</v>
      </c>
      <c r="B449" t="s">
        <v>289</v>
      </c>
      <c r="C449" s="67" t="s">
        <v>14</v>
      </c>
      <c r="D449" s="67" t="s">
        <v>2784</v>
      </c>
      <c r="E449" s="67" t="s">
        <v>290</v>
      </c>
      <c r="F449" s="67" t="s">
        <v>2785</v>
      </c>
      <c r="G449" t="s">
        <v>291</v>
      </c>
      <c r="H449" t="s">
        <v>71</v>
      </c>
      <c r="I449" s="67">
        <f t="shared" si="24"/>
        <v>0</v>
      </c>
      <c r="J449" s="67">
        <f t="shared" si="25"/>
        <v>1</v>
      </c>
      <c r="K449" s="67">
        <f t="shared" si="26"/>
        <v>0</v>
      </c>
      <c r="L449" s="67">
        <f t="shared" si="27"/>
        <v>1</v>
      </c>
    </row>
    <row r="450" spans="1:12" x14ac:dyDescent="0.35">
      <c r="A450" t="s">
        <v>55</v>
      </c>
      <c r="B450" t="s">
        <v>289</v>
      </c>
      <c r="C450" s="67" t="s">
        <v>14</v>
      </c>
      <c r="D450" s="67" t="s">
        <v>2784</v>
      </c>
      <c r="E450" s="67" t="s">
        <v>292</v>
      </c>
      <c r="F450" s="67" t="s">
        <v>2785</v>
      </c>
      <c r="G450" t="s">
        <v>293</v>
      </c>
      <c r="H450" t="s">
        <v>40</v>
      </c>
      <c r="I450" s="67">
        <f t="shared" si="24"/>
        <v>1</v>
      </c>
      <c r="J450" s="67">
        <f t="shared" si="25"/>
        <v>1</v>
      </c>
      <c r="K450" s="67">
        <f t="shared" si="26"/>
        <v>0</v>
      </c>
      <c r="L450" s="67">
        <f t="shared" si="27"/>
        <v>0</v>
      </c>
    </row>
    <row r="451" spans="1:12" x14ac:dyDescent="0.35">
      <c r="A451" t="s">
        <v>55</v>
      </c>
      <c r="B451" t="s">
        <v>294</v>
      </c>
      <c r="C451" s="67" t="s">
        <v>14</v>
      </c>
      <c r="D451" s="67" t="s">
        <v>2784</v>
      </c>
      <c r="E451" s="67" t="s">
        <v>295</v>
      </c>
      <c r="F451" s="67" t="s">
        <v>2785</v>
      </c>
      <c r="G451" t="s">
        <v>296</v>
      </c>
      <c r="H451" t="s">
        <v>71</v>
      </c>
      <c r="I451" s="67">
        <f t="shared" ref="I451:I514" si="28">IF(H451="BHC", 1, 0)</f>
        <v>0</v>
      </c>
      <c r="J451" s="67">
        <f t="shared" ref="J451:J514" si="29">IF(OR(H451="BHC", H451="WS", H451="SR"), 1,0)</f>
        <v>1</v>
      </c>
      <c r="K451" s="67">
        <f t="shared" ref="K451:K514" si="30">IF(OR(H451="RSD", H451="RFS", H451="CRS",H451="MRBD"), 1,0)</f>
        <v>0</v>
      </c>
      <c r="L451" s="67">
        <f t="shared" ref="L451:L514" si="31">IF(OR(H451="RSD", H451="RFS", H451="CRS",H451="MRBD",H451="WS",H451="SR"), 1,0)</f>
        <v>1</v>
      </c>
    </row>
    <row r="452" spans="1:12" x14ac:dyDescent="0.35">
      <c r="A452" t="s">
        <v>55</v>
      </c>
      <c r="B452" t="s">
        <v>297</v>
      </c>
      <c r="C452" s="67" t="s">
        <v>14</v>
      </c>
      <c r="D452" s="67" t="s">
        <v>2784</v>
      </c>
      <c r="E452" s="67" t="s">
        <v>298</v>
      </c>
      <c r="F452" s="67" t="s">
        <v>2785</v>
      </c>
      <c r="G452" t="s">
        <v>299</v>
      </c>
      <c r="H452" t="s">
        <v>117</v>
      </c>
      <c r="I452" s="67">
        <f t="shared" si="28"/>
        <v>0</v>
      </c>
      <c r="J452" s="67">
        <f t="shared" si="29"/>
        <v>0</v>
      </c>
      <c r="K452" s="67">
        <f t="shared" si="30"/>
        <v>1</v>
      </c>
      <c r="L452" s="67">
        <f t="shared" si="31"/>
        <v>1</v>
      </c>
    </row>
    <row r="453" spans="1:12" x14ac:dyDescent="0.35">
      <c r="A453" t="s">
        <v>55</v>
      </c>
      <c r="B453" t="s">
        <v>300</v>
      </c>
      <c r="C453" s="67" t="s">
        <v>14</v>
      </c>
      <c r="D453" s="67" t="s">
        <v>2784</v>
      </c>
      <c r="E453" s="67" t="s">
        <v>301</v>
      </c>
      <c r="F453" s="67" t="s">
        <v>2785</v>
      </c>
      <c r="G453" t="s">
        <v>302</v>
      </c>
      <c r="H453" t="s">
        <v>36</v>
      </c>
      <c r="I453" s="67">
        <f t="shared" si="28"/>
        <v>0</v>
      </c>
      <c r="J453" s="67">
        <f t="shared" si="29"/>
        <v>0</v>
      </c>
      <c r="K453" s="67">
        <f t="shared" si="30"/>
        <v>1</v>
      </c>
      <c r="L453" s="67">
        <f t="shared" si="31"/>
        <v>1</v>
      </c>
    </row>
    <row r="454" spans="1:12" x14ac:dyDescent="0.35">
      <c r="A454" t="s">
        <v>55</v>
      </c>
      <c r="B454" t="s">
        <v>304</v>
      </c>
      <c r="C454" s="67" t="s">
        <v>14</v>
      </c>
      <c r="D454" s="67" t="s">
        <v>2784</v>
      </c>
      <c r="E454" s="67" t="s">
        <v>305</v>
      </c>
      <c r="F454" s="67" t="s">
        <v>2785</v>
      </c>
      <c r="G454" t="s">
        <v>306</v>
      </c>
      <c r="H454" t="s">
        <v>40</v>
      </c>
      <c r="I454" s="67">
        <f t="shared" si="28"/>
        <v>1</v>
      </c>
      <c r="J454" s="67">
        <f t="shared" si="29"/>
        <v>1</v>
      </c>
      <c r="K454" s="67">
        <f t="shared" si="30"/>
        <v>0</v>
      </c>
      <c r="L454" s="67">
        <f t="shared" si="31"/>
        <v>0</v>
      </c>
    </row>
    <row r="455" spans="1:12" x14ac:dyDescent="0.35">
      <c r="A455" t="s">
        <v>55</v>
      </c>
      <c r="B455" t="s">
        <v>307</v>
      </c>
      <c r="C455" s="67" t="s">
        <v>14</v>
      </c>
      <c r="D455" s="67" t="s">
        <v>2784</v>
      </c>
      <c r="E455" s="67" t="s">
        <v>308</v>
      </c>
      <c r="F455" s="67" t="s">
        <v>2785</v>
      </c>
      <c r="G455" t="s">
        <v>309</v>
      </c>
      <c r="H455" t="s">
        <v>40</v>
      </c>
      <c r="I455" s="67">
        <f t="shared" si="28"/>
        <v>1</v>
      </c>
      <c r="J455" s="67">
        <f t="shared" si="29"/>
        <v>1</v>
      </c>
      <c r="K455" s="67">
        <f t="shared" si="30"/>
        <v>0</v>
      </c>
      <c r="L455" s="67">
        <f t="shared" si="31"/>
        <v>0</v>
      </c>
    </row>
    <row r="456" spans="1:12" x14ac:dyDescent="0.35">
      <c r="A456" t="s">
        <v>55</v>
      </c>
      <c r="B456" t="s">
        <v>310</v>
      </c>
      <c r="C456" s="67" t="s">
        <v>14</v>
      </c>
      <c r="D456" s="67" t="s">
        <v>2784</v>
      </c>
      <c r="E456" s="67" t="s">
        <v>311</v>
      </c>
      <c r="F456" s="67" t="s">
        <v>2785</v>
      </c>
      <c r="G456" t="s">
        <v>312</v>
      </c>
      <c r="H456" t="s">
        <v>36</v>
      </c>
      <c r="I456" s="67">
        <f t="shared" si="28"/>
        <v>0</v>
      </c>
      <c r="J456" s="67">
        <f t="shared" si="29"/>
        <v>0</v>
      </c>
      <c r="K456" s="67">
        <f t="shared" si="30"/>
        <v>1</v>
      </c>
      <c r="L456" s="67">
        <f t="shared" si="31"/>
        <v>1</v>
      </c>
    </row>
    <row r="457" spans="1:12" x14ac:dyDescent="0.35">
      <c r="A457" t="s">
        <v>55</v>
      </c>
      <c r="B457" t="s">
        <v>313</v>
      </c>
      <c r="C457" s="67" t="s">
        <v>14</v>
      </c>
      <c r="D457" s="67" t="s">
        <v>2784</v>
      </c>
      <c r="E457" s="67" t="s">
        <v>314</v>
      </c>
      <c r="F457" s="67" t="s">
        <v>2785</v>
      </c>
      <c r="G457" t="s">
        <v>315</v>
      </c>
      <c r="H457" t="s">
        <v>54</v>
      </c>
      <c r="I457" s="67">
        <f t="shared" si="28"/>
        <v>0</v>
      </c>
      <c r="J457" s="67">
        <f t="shared" si="29"/>
        <v>0</v>
      </c>
      <c r="K457" s="67">
        <f t="shared" si="30"/>
        <v>1</v>
      </c>
      <c r="L457" s="67">
        <f t="shared" si="31"/>
        <v>1</v>
      </c>
    </row>
    <row r="458" spans="1:12" x14ac:dyDescent="0.35">
      <c r="A458" t="s">
        <v>55</v>
      </c>
      <c r="B458" t="s">
        <v>316</v>
      </c>
      <c r="C458" s="67" t="s">
        <v>14</v>
      </c>
      <c r="D458" s="67" t="s">
        <v>2784</v>
      </c>
      <c r="E458" s="67" t="s">
        <v>317</v>
      </c>
      <c r="F458" s="67" t="s">
        <v>2785</v>
      </c>
      <c r="G458" t="s">
        <v>318</v>
      </c>
      <c r="H458" t="s">
        <v>40</v>
      </c>
      <c r="I458" s="67">
        <f t="shared" si="28"/>
        <v>1</v>
      </c>
      <c r="J458" s="67">
        <f t="shared" si="29"/>
        <v>1</v>
      </c>
      <c r="K458" s="67">
        <f t="shared" si="30"/>
        <v>0</v>
      </c>
      <c r="L458" s="67">
        <f t="shared" si="31"/>
        <v>0</v>
      </c>
    </row>
    <row r="459" spans="1:12" x14ac:dyDescent="0.35">
      <c r="A459" t="s">
        <v>3156</v>
      </c>
      <c r="B459" t="s">
        <v>3157</v>
      </c>
      <c r="C459" s="67" t="s">
        <v>13</v>
      </c>
      <c r="D459" s="67" t="s">
        <v>2784</v>
      </c>
      <c r="E459" s="67" t="s">
        <v>3159</v>
      </c>
      <c r="F459" s="67" t="s">
        <v>2785</v>
      </c>
      <c r="G459" t="s">
        <v>3160</v>
      </c>
      <c r="H459" t="s">
        <v>117</v>
      </c>
      <c r="I459" s="67">
        <f t="shared" si="28"/>
        <v>0</v>
      </c>
      <c r="J459" s="67">
        <f t="shared" si="29"/>
        <v>0</v>
      </c>
      <c r="K459" s="67">
        <f t="shared" si="30"/>
        <v>1</v>
      </c>
      <c r="L459" s="67">
        <f t="shared" si="31"/>
        <v>1</v>
      </c>
    </row>
    <row r="460" spans="1:12" x14ac:dyDescent="0.35">
      <c r="A460" t="s">
        <v>3156</v>
      </c>
      <c r="B460" t="s">
        <v>3161</v>
      </c>
      <c r="C460" s="67" t="s">
        <v>13</v>
      </c>
      <c r="D460" s="67" t="s">
        <v>2784</v>
      </c>
      <c r="E460" s="67" t="s">
        <v>3163</v>
      </c>
      <c r="F460" s="67" t="s">
        <v>2785</v>
      </c>
      <c r="G460" t="s">
        <v>3164</v>
      </c>
      <c r="H460" t="s">
        <v>40</v>
      </c>
      <c r="I460" s="67">
        <f t="shared" si="28"/>
        <v>1</v>
      </c>
      <c r="J460" s="67">
        <f t="shared" si="29"/>
        <v>1</v>
      </c>
      <c r="K460" s="67">
        <f t="shared" si="30"/>
        <v>0</v>
      </c>
      <c r="L460" s="67">
        <f t="shared" si="31"/>
        <v>0</v>
      </c>
    </row>
    <row r="461" spans="1:12" x14ac:dyDescent="0.35">
      <c r="A461" t="s">
        <v>3156</v>
      </c>
      <c r="B461" t="s">
        <v>3165</v>
      </c>
      <c r="C461" s="67" t="s">
        <v>13</v>
      </c>
      <c r="D461" s="67" t="s">
        <v>2784</v>
      </c>
      <c r="E461" s="67" t="s">
        <v>3167</v>
      </c>
      <c r="F461" s="67" t="s">
        <v>2785</v>
      </c>
      <c r="G461" t="s">
        <v>3168</v>
      </c>
      <c r="H461" t="s">
        <v>117</v>
      </c>
      <c r="I461" s="67">
        <f t="shared" si="28"/>
        <v>0</v>
      </c>
      <c r="J461" s="67">
        <f t="shared" si="29"/>
        <v>0</v>
      </c>
      <c r="K461" s="67">
        <f t="shared" si="30"/>
        <v>1</v>
      </c>
      <c r="L461" s="67">
        <f t="shared" si="31"/>
        <v>1</v>
      </c>
    </row>
    <row r="462" spans="1:12" x14ac:dyDescent="0.35">
      <c r="A462" t="s">
        <v>3156</v>
      </c>
      <c r="B462" t="s">
        <v>3169</v>
      </c>
      <c r="C462" s="67" t="s">
        <v>13</v>
      </c>
      <c r="D462" s="67" t="s">
        <v>2784</v>
      </c>
      <c r="E462" s="67" t="s">
        <v>3171</v>
      </c>
      <c r="F462" s="67" t="s">
        <v>2785</v>
      </c>
      <c r="G462" t="s">
        <v>3172</v>
      </c>
      <c r="H462" t="s">
        <v>117</v>
      </c>
      <c r="I462" s="67">
        <f t="shared" si="28"/>
        <v>0</v>
      </c>
      <c r="J462" s="67">
        <f t="shared" si="29"/>
        <v>0</v>
      </c>
      <c r="K462" s="67">
        <f t="shared" si="30"/>
        <v>1</v>
      </c>
      <c r="L462" s="67">
        <f t="shared" si="31"/>
        <v>1</v>
      </c>
    </row>
    <row r="463" spans="1:12" x14ac:dyDescent="0.35">
      <c r="A463" t="s">
        <v>3156</v>
      </c>
      <c r="B463" t="s">
        <v>3173</v>
      </c>
      <c r="C463" s="67" t="s">
        <v>13</v>
      </c>
      <c r="D463" s="67" t="s">
        <v>2784</v>
      </c>
      <c r="E463" s="67" t="s">
        <v>3175</v>
      </c>
      <c r="F463" s="67" t="s">
        <v>2785</v>
      </c>
      <c r="G463" t="s">
        <v>3176</v>
      </c>
      <c r="H463" t="s">
        <v>117</v>
      </c>
      <c r="I463" s="67">
        <f t="shared" si="28"/>
        <v>0</v>
      </c>
      <c r="J463" s="67">
        <f t="shared" si="29"/>
        <v>0</v>
      </c>
      <c r="K463" s="67">
        <f t="shared" si="30"/>
        <v>1</v>
      </c>
      <c r="L463" s="67">
        <f t="shared" si="31"/>
        <v>1</v>
      </c>
    </row>
    <row r="464" spans="1:12" x14ac:dyDescent="0.35">
      <c r="A464" t="s">
        <v>3156</v>
      </c>
      <c r="B464" t="s">
        <v>3177</v>
      </c>
      <c r="C464" s="67" t="s">
        <v>13</v>
      </c>
      <c r="D464" s="67" t="s">
        <v>2784</v>
      </c>
      <c r="E464" s="67" t="s">
        <v>3179</v>
      </c>
      <c r="F464" s="67" t="s">
        <v>2785</v>
      </c>
      <c r="G464" t="s">
        <v>3180</v>
      </c>
      <c r="H464" t="s">
        <v>36</v>
      </c>
      <c r="I464" s="67">
        <f t="shared" si="28"/>
        <v>0</v>
      </c>
      <c r="J464" s="67">
        <f t="shared" si="29"/>
        <v>0</v>
      </c>
      <c r="K464" s="67">
        <f t="shared" si="30"/>
        <v>1</v>
      </c>
      <c r="L464" s="67">
        <f t="shared" si="31"/>
        <v>1</v>
      </c>
    </row>
    <row r="465" spans="1:12" x14ac:dyDescent="0.35">
      <c r="A465" t="s">
        <v>3156</v>
      </c>
      <c r="B465" t="s">
        <v>3181</v>
      </c>
      <c r="C465" s="67" t="s">
        <v>13</v>
      </c>
      <c r="D465" s="67" t="s">
        <v>2784</v>
      </c>
      <c r="E465" s="67" t="s">
        <v>3183</v>
      </c>
      <c r="F465" s="67" t="s">
        <v>2785</v>
      </c>
      <c r="G465" t="s">
        <v>3184</v>
      </c>
      <c r="H465" t="s">
        <v>71</v>
      </c>
      <c r="I465" s="67">
        <f t="shared" si="28"/>
        <v>0</v>
      </c>
      <c r="J465" s="67">
        <f t="shared" si="29"/>
        <v>1</v>
      </c>
      <c r="K465" s="67">
        <f t="shared" si="30"/>
        <v>0</v>
      </c>
      <c r="L465" s="67">
        <f t="shared" si="31"/>
        <v>1</v>
      </c>
    </row>
    <row r="466" spans="1:12" x14ac:dyDescent="0.35">
      <c r="A466" t="s">
        <v>3156</v>
      </c>
      <c r="B466" t="s">
        <v>3185</v>
      </c>
      <c r="C466" s="67" t="s">
        <v>13</v>
      </c>
      <c r="D466" s="67" t="s">
        <v>2784</v>
      </c>
      <c r="E466" s="67" t="s">
        <v>3187</v>
      </c>
      <c r="F466" s="67" t="s">
        <v>2785</v>
      </c>
      <c r="G466" t="s">
        <v>3188</v>
      </c>
      <c r="H466" t="s">
        <v>71</v>
      </c>
      <c r="I466" s="67">
        <f t="shared" si="28"/>
        <v>0</v>
      </c>
      <c r="J466" s="67">
        <f t="shared" si="29"/>
        <v>1</v>
      </c>
      <c r="K466" s="67">
        <f t="shared" si="30"/>
        <v>0</v>
      </c>
      <c r="L466" s="67">
        <f t="shared" si="31"/>
        <v>1</v>
      </c>
    </row>
    <row r="467" spans="1:12" x14ac:dyDescent="0.35">
      <c r="A467" t="s">
        <v>3156</v>
      </c>
      <c r="B467" t="s">
        <v>3189</v>
      </c>
      <c r="C467" s="67" t="s">
        <v>13</v>
      </c>
      <c r="D467" s="67" t="s">
        <v>2784</v>
      </c>
      <c r="E467" s="67" t="s">
        <v>3191</v>
      </c>
      <c r="F467" s="67" t="s">
        <v>2785</v>
      </c>
      <c r="G467" t="s">
        <v>3192</v>
      </c>
      <c r="H467" t="s">
        <v>71</v>
      </c>
      <c r="I467" s="67">
        <f t="shared" si="28"/>
        <v>0</v>
      </c>
      <c r="J467" s="67">
        <f t="shared" si="29"/>
        <v>1</v>
      </c>
      <c r="K467" s="67">
        <f t="shared" si="30"/>
        <v>0</v>
      </c>
      <c r="L467" s="67">
        <f t="shared" si="31"/>
        <v>1</v>
      </c>
    </row>
    <row r="468" spans="1:12" x14ac:dyDescent="0.35">
      <c r="A468" t="s">
        <v>3156</v>
      </c>
      <c r="B468" t="s">
        <v>3193</v>
      </c>
      <c r="C468" s="67" t="s">
        <v>13</v>
      </c>
      <c r="D468" s="67" t="s">
        <v>2784</v>
      </c>
      <c r="E468" s="67" t="s">
        <v>3195</v>
      </c>
      <c r="F468" s="67" t="s">
        <v>2785</v>
      </c>
      <c r="G468" t="s">
        <v>3196</v>
      </c>
      <c r="H468" t="s">
        <v>36</v>
      </c>
      <c r="I468" s="67">
        <f t="shared" si="28"/>
        <v>0</v>
      </c>
      <c r="J468" s="67">
        <f t="shared" si="29"/>
        <v>0</v>
      </c>
      <c r="K468" s="67">
        <f t="shared" si="30"/>
        <v>1</v>
      </c>
      <c r="L468" s="67">
        <f t="shared" si="31"/>
        <v>1</v>
      </c>
    </row>
    <row r="469" spans="1:12" x14ac:dyDescent="0.35">
      <c r="A469" t="s">
        <v>3156</v>
      </c>
      <c r="B469" t="s">
        <v>3197</v>
      </c>
      <c r="C469" s="67" t="s">
        <v>16</v>
      </c>
      <c r="D469" s="67" t="s">
        <v>2784</v>
      </c>
      <c r="E469" s="67" t="s">
        <v>3199</v>
      </c>
      <c r="F469" s="67" t="s">
        <v>2785</v>
      </c>
      <c r="G469" t="s">
        <v>3200</v>
      </c>
      <c r="H469" t="s">
        <v>117</v>
      </c>
      <c r="I469" s="67">
        <f t="shared" si="28"/>
        <v>0</v>
      </c>
      <c r="J469" s="67">
        <f t="shared" si="29"/>
        <v>0</v>
      </c>
      <c r="K469" s="67">
        <f t="shared" si="30"/>
        <v>1</v>
      </c>
      <c r="L469" s="67">
        <f t="shared" si="31"/>
        <v>1</v>
      </c>
    </row>
    <row r="470" spans="1:12" x14ac:dyDescent="0.35">
      <c r="A470" t="s">
        <v>3156</v>
      </c>
      <c r="B470" t="s">
        <v>3201</v>
      </c>
      <c r="C470" s="67" t="s">
        <v>16</v>
      </c>
      <c r="D470" s="67" t="s">
        <v>2784</v>
      </c>
      <c r="E470" s="67" t="s">
        <v>3203</v>
      </c>
      <c r="F470" s="67" t="s">
        <v>2785</v>
      </c>
      <c r="G470" t="s">
        <v>3204</v>
      </c>
      <c r="H470" t="s">
        <v>40</v>
      </c>
      <c r="I470" s="67">
        <f t="shared" si="28"/>
        <v>1</v>
      </c>
      <c r="J470" s="67">
        <f t="shared" si="29"/>
        <v>1</v>
      </c>
      <c r="K470" s="67">
        <f t="shared" si="30"/>
        <v>0</v>
      </c>
      <c r="L470" s="67">
        <f t="shared" si="31"/>
        <v>0</v>
      </c>
    </row>
    <row r="471" spans="1:12" x14ac:dyDescent="0.35">
      <c r="A471" t="s">
        <v>3156</v>
      </c>
      <c r="B471" t="s">
        <v>3205</v>
      </c>
      <c r="C471" s="67" t="s">
        <v>16</v>
      </c>
      <c r="D471" s="67" t="s">
        <v>2784</v>
      </c>
      <c r="E471" s="67" t="s">
        <v>3207</v>
      </c>
      <c r="F471" s="67" t="s">
        <v>2785</v>
      </c>
      <c r="G471" t="s">
        <v>3208</v>
      </c>
      <c r="H471" t="s">
        <v>54</v>
      </c>
      <c r="I471" s="67">
        <f t="shared" si="28"/>
        <v>0</v>
      </c>
      <c r="J471" s="67">
        <f t="shared" si="29"/>
        <v>0</v>
      </c>
      <c r="K471" s="67">
        <f t="shared" si="30"/>
        <v>1</v>
      </c>
      <c r="L471" s="67">
        <f t="shared" si="31"/>
        <v>1</v>
      </c>
    </row>
    <row r="472" spans="1:12" x14ac:dyDescent="0.35">
      <c r="A472" t="s">
        <v>3156</v>
      </c>
      <c r="B472" t="s">
        <v>3209</v>
      </c>
      <c r="C472" s="67" t="s">
        <v>16</v>
      </c>
      <c r="D472" s="67" t="s">
        <v>2784</v>
      </c>
      <c r="E472" s="67" t="s">
        <v>3211</v>
      </c>
      <c r="F472" s="67" t="s">
        <v>2785</v>
      </c>
      <c r="G472" t="s">
        <v>3212</v>
      </c>
      <c r="H472" t="s">
        <v>40</v>
      </c>
      <c r="I472" s="67">
        <f t="shared" si="28"/>
        <v>1</v>
      </c>
      <c r="J472" s="67">
        <f t="shared" si="29"/>
        <v>1</v>
      </c>
      <c r="K472" s="67">
        <f t="shared" si="30"/>
        <v>0</v>
      </c>
      <c r="L472" s="67">
        <f t="shared" si="31"/>
        <v>0</v>
      </c>
    </row>
    <row r="473" spans="1:12" x14ac:dyDescent="0.35">
      <c r="A473" t="s">
        <v>3156</v>
      </c>
      <c r="B473" t="s">
        <v>3213</v>
      </c>
      <c r="C473" s="67" t="s">
        <v>16</v>
      </c>
      <c r="D473" s="67" t="s">
        <v>2784</v>
      </c>
      <c r="E473" s="67" t="s">
        <v>3215</v>
      </c>
      <c r="F473" s="67" t="s">
        <v>2785</v>
      </c>
      <c r="G473" t="s">
        <v>3216</v>
      </c>
      <c r="H473" t="s">
        <v>117</v>
      </c>
      <c r="I473" s="67">
        <f t="shared" si="28"/>
        <v>0</v>
      </c>
      <c r="J473" s="67">
        <f t="shared" si="29"/>
        <v>0</v>
      </c>
      <c r="K473" s="67">
        <f t="shared" si="30"/>
        <v>1</v>
      </c>
      <c r="L473" s="67">
        <f t="shared" si="31"/>
        <v>1</v>
      </c>
    </row>
    <row r="474" spans="1:12" x14ac:dyDescent="0.35">
      <c r="A474" t="s">
        <v>3156</v>
      </c>
      <c r="B474" t="s">
        <v>3217</v>
      </c>
      <c r="C474" s="67" t="s">
        <v>16</v>
      </c>
      <c r="D474" s="67" t="s">
        <v>2784</v>
      </c>
      <c r="E474" s="67" t="s">
        <v>3222</v>
      </c>
      <c r="F474" s="67" t="s">
        <v>2785</v>
      </c>
      <c r="G474" t="s">
        <v>3223</v>
      </c>
      <c r="H474" t="s">
        <v>71</v>
      </c>
      <c r="I474" s="67">
        <f t="shared" si="28"/>
        <v>0</v>
      </c>
      <c r="J474" s="67">
        <f t="shared" si="29"/>
        <v>1</v>
      </c>
      <c r="K474" s="67">
        <f t="shared" si="30"/>
        <v>0</v>
      </c>
      <c r="L474" s="67">
        <f t="shared" si="31"/>
        <v>1</v>
      </c>
    </row>
    <row r="475" spans="1:12" x14ac:dyDescent="0.35">
      <c r="A475" t="s">
        <v>3156</v>
      </c>
      <c r="B475" t="s">
        <v>3224</v>
      </c>
      <c r="C475" s="67" t="s">
        <v>16</v>
      </c>
      <c r="D475" s="67" t="s">
        <v>2784</v>
      </c>
      <c r="E475" s="67" t="s">
        <v>3226</v>
      </c>
      <c r="F475" s="67" t="s">
        <v>2785</v>
      </c>
      <c r="G475" t="s">
        <v>3227</v>
      </c>
      <c r="H475" t="s">
        <v>117</v>
      </c>
      <c r="I475" s="67">
        <f t="shared" si="28"/>
        <v>0</v>
      </c>
      <c r="J475" s="67">
        <f t="shared" si="29"/>
        <v>0</v>
      </c>
      <c r="K475" s="67">
        <f t="shared" si="30"/>
        <v>1</v>
      </c>
      <c r="L475" s="67">
        <f t="shared" si="31"/>
        <v>1</v>
      </c>
    </row>
    <row r="476" spans="1:12" x14ac:dyDescent="0.35">
      <c r="A476" t="s">
        <v>3156</v>
      </c>
      <c r="B476" t="s">
        <v>3228</v>
      </c>
      <c r="C476" s="67" t="s">
        <v>16</v>
      </c>
      <c r="D476" s="67" t="s">
        <v>2784</v>
      </c>
      <c r="E476" s="67" t="s">
        <v>3230</v>
      </c>
      <c r="F476" s="67" t="s">
        <v>2785</v>
      </c>
      <c r="G476" t="s">
        <v>3231</v>
      </c>
      <c r="H476" t="s">
        <v>40</v>
      </c>
      <c r="I476" s="67">
        <f t="shared" si="28"/>
        <v>1</v>
      </c>
      <c r="J476" s="67">
        <f t="shared" si="29"/>
        <v>1</v>
      </c>
      <c r="K476" s="67">
        <f t="shared" si="30"/>
        <v>0</v>
      </c>
      <c r="L476" s="67">
        <f t="shared" si="31"/>
        <v>0</v>
      </c>
    </row>
    <row r="477" spans="1:12" x14ac:dyDescent="0.35">
      <c r="A477" t="s">
        <v>3156</v>
      </c>
      <c r="B477" t="s">
        <v>3232</v>
      </c>
      <c r="C477" s="67" t="s">
        <v>16</v>
      </c>
      <c r="D477" s="67" t="s">
        <v>2784</v>
      </c>
      <c r="E477" s="67" t="s">
        <v>3234</v>
      </c>
      <c r="F477" s="67" t="s">
        <v>2785</v>
      </c>
      <c r="G477" t="s">
        <v>3235</v>
      </c>
      <c r="H477" t="s">
        <v>40</v>
      </c>
      <c r="I477" s="67">
        <f t="shared" si="28"/>
        <v>1</v>
      </c>
      <c r="J477" s="67">
        <f t="shared" si="29"/>
        <v>1</v>
      </c>
      <c r="K477" s="67">
        <f t="shared" si="30"/>
        <v>0</v>
      </c>
      <c r="L477" s="67">
        <f t="shared" si="31"/>
        <v>0</v>
      </c>
    </row>
    <row r="478" spans="1:12" x14ac:dyDescent="0.35">
      <c r="A478" t="s">
        <v>3156</v>
      </c>
      <c r="B478" t="s">
        <v>3236</v>
      </c>
      <c r="C478" s="67" t="s">
        <v>16</v>
      </c>
      <c r="D478" s="67" t="s">
        <v>2784</v>
      </c>
      <c r="E478" s="67" t="s">
        <v>3238</v>
      </c>
      <c r="F478" s="67" t="s">
        <v>2785</v>
      </c>
      <c r="G478" t="s">
        <v>3239</v>
      </c>
      <c r="H478" t="s">
        <v>40</v>
      </c>
      <c r="I478" s="67">
        <f t="shared" si="28"/>
        <v>1</v>
      </c>
      <c r="J478" s="67">
        <f t="shared" si="29"/>
        <v>1</v>
      </c>
      <c r="K478" s="67">
        <f t="shared" si="30"/>
        <v>0</v>
      </c>
      <c r="L478" s="67">
        <f t="shared" si="31"/>
        <v>0</v>
      </c>
    </row>
    <row r="479" spans="1:12" x14ac:dyDescent="0.35">
      <c r="A479" t="s">
        <v>3156</v>
      </c>
      <c r="B479" t="s">
        <v>3240</v>
      </c>
      <c r="C479" s="67" t="s">
        <v>12</v>
      </c>
      <c r="D479" s="67" t="s">
        <v>2784</v>
      </c>
      <c r="E479" s="67" t="s">
        <v>3241</v>
      </c>
      <c r="F479" s="67" t="s">
        <v>2785</v>
      </c>
      <c r="G479" t="s">
        <v>3242</v>
      </c>
      <c r="H479" t="s">
        <v>127</v>
      </c>
      <c r="I479" s="67">
        <f t="shared" si="28"/>
        <v>0</v>
      </c>
      <c r="J479" s="67">
        <f t="shared" si="29"/>
        <v>1</v>
      </c>
      <c r="K479" s="67">
        <f t="shared" si="30"/>
        <v>0</v>
      </c>
      <c r="L479" s="67">
        <f t="shared" si="31"/>
        <v>1</v>
      </c>
    </row>
    <row r="480" spans="1:12" x14ac:dyDescent="0.35">
      <c r="A480" t="s">
        <v>3156</v>
      </c>
      <c r="B480" t="s">
        <v>3243</v>
      </c>
      <c r="C480" s="67" t="s">
        <v>12</v>
      </c>
      <c r="D480" s="67" t="s">
        <v>2784</v>
      </c>
      <c r="E480" s="67" t="s">
        <v>3244</v>
      </c>
      <c r="F480" s="67" t="s">
        <v>2785</v>
      </c>
      <c r="G480" t="s">
        <v>3245</v>
      </c>
      <c r="H480" t="s">
        <v>36</v>
      </c>
      <c r="I480" s="67">
        <f t="shared" si="28"/>
        <v>0</v>
      </c>
      <c r="J480" s="67">
        <f t="shared" si="29"/>
        <v>0</v>
      </c>
      <c r="K480" s="67">
        <f t="shared" si="30"/>
        <v>1</v>
      </c>
      <c r="L480" s="67">
        <f t="shared" si="31"/>
        <v>1</v>
      </c>
    </row>
    <row r="481" spans="1:12" x14ac:dyDescent="0.35">
      <c r="A481" t="s">
        <v>3156</v>
      </c>
      <c r="B481" t="s">
        <v>3246</v>
      </c>
      <c r="C481" s="67" t="s">
        <v>12</v>
      </c>
      <c r="D481" s="67" t="s">
        <v>2784</v>
      </c>
      <c r="E481" s="67" t="s">
        <v>3247</v>
      </c>
      <c r="F481" s="67" t="s">
        <v>2785</v>
      </c>
      <c r="G481" t="s">
        <v>3248</v>
      </c>
      <c r="H481" t="s">
        <v>117</v>
      </c>
      <c r="I481" s="67">
        <f t="shared" si="28"/>
        <v>0</v>
      </c>
      <c r="J481" s="67">
        <f t="shared" si="29"/>
        <v>0</v>
      </c>
      <c r="K481" s="67">
        <f t="shared" si="30"/>
        <v>1</v>
      </c>
      <c r="L481" s="67">
        <f t="shared" si="31"/>
        <v>1</v>
      </c>
    </row>
    <row r="482" spans="1:12" x14ac:dyDescent="0.35">
      <c r="A482" t="s">
        <v>3156</v>
      </c>
      <c r="B482" t="s">
        <v>3249</v>
      </c>
      <c r="C482" s="67" t="s">
        <v>12</v>
      </c>
      <c r="D482" s="67" t="s">
        <v>2784</v>
      </c>
      <c r="E482" s="67" t="s">
        <v>3251</v>
      </c>
      <c r="F482" s="67" t="s">
        <v>2785</v>
      </c>
      <c r="G482" t="s">
        <v>3252</v>
      </c>
      <c r="H482" t="s">
        <v>71</v>
      </c>
      <c r="I482" s="67">
        <f t="shared" si="28"/>
        <v>0</v>
      </c>
      <c r="J482" s="67">
        <f t="shared" si="29"/>
        <v>1</v>
      </c>
      <c r="K482" s="67">
        <f t="shared" si="30"/>
        <v>0</v>
      </c>
      <c r="L482" s="67">
        <f t="shared" si="31"/>
        <v>1</v>
      </c>
    </row>
    <row r="483" spans="1:12" x14ac:dyDescent="0.35">
      <c r="A483" t="s">
        <v>3156</v>
      </c>
      <c r="B483" t="s">
        <v>3253</v>
      </c>
      <c r="C483" s="67" t="s">
        <v>12</v>
      </c>
      <c r="D483" s="67" t="s">
        <v>2784</v>
      </c>
      <c r="E483" s="67" t="s">
        <v>3255</v>
      </c>
      <c r="F483" s="67" t="s">
        <v>2785</v>
      </c>
      <c r="G483" t="s">
        <v>3256</v>
      </c>
      <c r="H483" t="s">
        <v>71</v>
      </c>
      <c r="I483" s="67">
        <f t="shared" si="28"/>
        <v>0</v>
      </c>
      <c r="J483" s="67">
        <f t="shared" si="29"/>
        <v>1</v>
      </c>
      <c r="K483" s="67">
        <f t="shared" si="30"/>
        <v>0</v>
      </c>
      <c r="L483" s="67">
        <f t="shared" si="31"/>
        <v>1</v>
      </c>
    </row>
    <row r="484" spans="1:12" x14ac:dyDescent="0.35">
      <c r="A484" t="s">
        <v>3156</v>
      </c>
      <c r="B484" t="s">
        <v>3257</v>
      </c>
      <c r="C484" s="67" t="s">
        <v>12</v>
      </c>
      <c r="D484" s="67" t="s">
        <v>2784</v>
      </c>
      <c r="E484" s="67" t="s">
        <v>3259</v>
      </c>
      <c r="F484" s="67" t="s">
        <v>2785</v>
      </c>
      <c r="G484" t="s">
        <v>3260</v>
      </c>
      <c r="H484" t="s">
        <v>44</v>
      </c>
      <c r="I484" s="67">
        <f t="shared" si="28"/>
        <v>0</v>
      </c>
      <c r="J484" s="67">
        <f t="shared" si="29"/>
        <v>0</v>
      </c>
      <c r="K484" s="67">
        <f t="shared" si="30"/>
        <v>1</v>
      </c>
      <c r="L484" s="67">
        <f t="shared" si="31"/>
        <v>1</v>
      </c>
    </row>
    <row r="485" spans="1:12" x14ac:dyDescent="0.35">
      <c r="A485" t="s">
        <v>3156</v>
      </c>
      <c r="B485" t="s">
        <v>3261</v>
      </c>
      <c r="C485" s="67" t="s">
        <v>12</v>
      </c>
      <c r="D485" s="67" t="s">
        <v>2784</v>
      </c>
      <c r="E485" s="67" t="s">
        <v>3263</v>
      </c>
      <c r="F485" s="67" t="s">
        <v>2785</v>
      </c>
      <c r="G485" t="s">
        <v>3264</v>
      </c>
      <c r="H485" t="s">
        <v>71</v>
      </c>
      <c r="I485" s="67">
        <f t="shared" si="28"/>
        <v>0</v>
      </c>
      <c r="J485" s="67">
        <f t="shared" si="29"/>
        <v>1</v>
      </c>
      <c r="K485" s="67">
        <f t="shared" si="30"/>
        <v>0</v>
      </c>
      <c r="L485" s="67">
        <f t="shared" si="31"/>
        <v>1</v>
      </c>
    </row>
    <row r="486" spans="1:12" x14ac:dyDescent="0.35">
      <c r="A486" t="s">
        <v>3156</v>
      </c>
      <c r="B486" t="s">
        <v>3265</v>
      </c>
      <c r="C486" s="67" t="s">
        <v>15</v>
      </c>
      <c r="D486" s="67" t="s">
        <v>2784</v>
      </c>
      <c r="E486" s="67" t="s">
        <v>3267</v>
      </c>
      <c r="F486" s="67" t="s">
        <v>2785</v>
      </c>
      <c r="G486" t="s">
        <v>3268</v>
      </c>
      <c r="H486" t="s">
        <v>71</v>
      </c>
      <c r="I486" s="67">
        <f t="shared" si="28"/>
        <v>0</v>
      </c>
      <c r="J486" s="67">
        <f t="shared" si="29"/>
        <v>1</v>
      </c>
      <c r="K486" s="67">
        <f t="shared" si="30"/>
        <v>0</v>
      </c>
      <c r="L486" s="67">
        <f t="shared" si="31"/>
        <v>1</v>
      </c>
    </row>
    <row r="487" spans="1:12" x14ac:dyDescent="0.35">
      <c r="A487" t="s">
        <v>3156</v>
      </c>
      <c r="B487" t="s">
        <v>3269</v>
      </c>
      <c r="C487" s="67" t="s">
        <v>15</v>
      </c>
      <c r="D487" s="67" t="s">
        <v>2784</v>
      </c>
      <c r="E487" s="67" t="s">
        <v>3271</v>
      </c>
      <c r="F487" s="67" t="s">
        <v>2785</v>
      </c>
      <c r="G487" t="s">
        <v>3272</v>
      </c>
      <c r="H487" t="s">
        <v>40</v>
      </c>
      <c r="I487" s="67">
        <f t="shared" si="28"/>
        <v>1</v>
      </c>
      <c r="J487" s="67">
        <f t="shared" si="29"/>
        <v>1</v>
      </c>
      <c r="K487" s="67">
        <f t="shared" si="30"/>
        <v>0</v>
      </c>
      <c r="L487" s="67">
        <f t="shared" si="31"/>
        <v>0</v>
      </c>
    </row>
    <row r="488" spans="1:12" x14ac:dyDescent="0.35">
      <c r="A488" t="s">
        <v>3156</v>
      </c>
      <c r="B488" t="s">
        <v>3273</v>
      </c>
      <c r="C488" s="67" t="s">
        <v>15</v>
      </c>
      <c r="D488" s="67" t="s">
        <v>2784</v>
      </c>
      <c r="E488" s="67" t="s">
        <v>3275</v>
      </c>
      <c r="F488" s="67" t="s">
        <v>2785</v>
      </c>
      <c r="G488" t="s">
        <v>3276</v>
      </c>
      <c r="H488" t="s">
        <v>40</v>
      </c>
      <c r="I488" s="67">
        <f t="shared" si="28"/>
        <v>1</v>
      </c>
      <c r="J488" s="67">
        <f t="shared" si="29"/>
        <v>1</v>
      </c>
      <c r="K488" s="67">
        <f t="shared" si="30"/>
        <v>0</v>
      </c>
      <c r="L488" s="67">
        <f t="shared" si="31"/>
        <v>0</v>
      </c>
    </row>
    <row r="489" spans="1:12" x14ac:dyDescent="0.35">
      <c r="A489" t="s">
        <v>3156</v>
      </c>
      <c r="B489" t="s">
        <v>3277</v>
      </c>
      <c r="C489" s="67" t="s">
        <v>15</v>
      </c>
      <c r="D489" s="67" t="s">
        <v>2784</v>
      </c>
      <c r="E489" s="67" t="s">
        <v>3279</v>
      </c>
      <c r="F489" s="67" t="s">
        <v>2785</v>
      </c>
      <c r="G489" t="s">
        <v>3280</v>
      </c>
      <c r="H489" t="s">
        <v>117</v>
      </c>
      <c r="I489" s="67">
        <f t="shared" si="28"/>
        <v>0</v>
      </c>
      <c r="J489" s="67">
        <f t="shared" si="29"/>
        <v>0</v>
      </c>
      <c r="K489" s="67">
        <f t="shared" si="30"/>
        <v>1</v>
      </c>
      <c r="L489" s="67">
        <f t="shared" si="31"/>
        <v>1</v>
      </c>
    </row>
    <row r="490" spans="1:12" x14ac:dyDescent="0.35">
      <c r="A490" t="s">
        <v>3156</v>
      </c>
      <c r="B490" t="s">
        <v>3281</v>
      </c>
      <c r="C490" s="67" t="s">
        <v>15</v>
      </c>
      <c r="D490" s="67" t="s">
        <v>2784</v>
      </c>
      <c r="E490" s="67" t="s">
        <v>3283</v>
      </c>
      <c r="F490" s="67" t="s">
        <v>2785</v>
      </c>
      <c r="G490" t="s">
        <v>3284</v>
      </c>
      <c r="H490" t="s">
        <v>40</v>
      </c>
      <c r="I490" s="67">
        <f t="shared" si="28"/>
        <v>1</v>
      </c>
      <c r="J490" s="67">
        <f t="shared" si="29"/>
        <v>1</v>
      </c>
      <c r="K490" s="67">
        <f t="shared" si="30"/>
        <v>0</v>
      </c>
      <c r="L490" s="67">
        <f t="shared" si="31"/>
        <v>0</v>
      </c>
    </row>
    <row r="491" spans="1:12" x14ac:dyDescent="0.35">
      <c r="A491" t="s">
        <v>3156</v>
      </c>
      <c r="B491" t="s">
        <v>3285</v>
      </c>
      <c r="C491" s="67" t="s">
        <v>15</v>
      </c>
      <c r="D491" s="67" t="s">
        <v>2784</v>
      </c>
      <c r="E491" s="67" t="s">
        <v>3287</v>
      </c>
      <c r="F491" s="67" t="s">
        <v>2785</v>
      </c>
      <c r="G491" t="s">
        <v>3288</v>
      </c>
      <c r="H491" t="s">
        <v>117</v>
      </c>
      <c r="I491" s="67">
        <f t="shared" si="28"/>
        <v>0</v>
      </c>
      <c r="J491" s="67">
        <f t="shared" si="29"/>
        <v>0</v>
      </c>
      <c r="K491" s="67">
        <f t="shared" si="30"/>
        <v>1</v>
      </c>
      <c r="L491" s="67">
        <f t="shared" si="31"/>
        <v>1</v>
      </c>
    </row>
    <row r="492" spans="1:12" x14ac:dyDescent="0.35">
      <c r="A492" t="s">
        <v>3156</v>
      </c>
      <c r="B492" t="s">
        <v>3289</v>
      </c>
      <c r="C492" s="67" t="s">
        <v>15</v>
      </c>
      <c r="D492" s="67" t="s">
        <v>2784</v>
      </c>
      <c r="E492" s="67" t="s">
        <v>3291</v>
      </c>
      <c r="F492" s="67" t="s">
        <v>2785</v>
      </c>
      <c r="G492" t="s">
        <v>3292</v>
      </c>
      <c r="H492" t="s">
        <v>117</v>
      </c>
      <c r="I492" s="67">
        <f t="shared" si="28"/>
        <v>0</v>
      </c>
      <c r="J492" s="67">
        <f t="shared" si="29"/>
        <v>0</v>
      </c>
      <c r="K492" s="67">
        <f t="shared" si="30"/>
        <v>1</v>
      </c>
      <c r="L492" s="67">
        <f t="shared" si="31"/>
        <v>1</v>
      </c>
    </row>
    <row r="493" spans="1:12" x14ac:dyDescent="0.35">
      <c r="A493" t="s">
        <v>3156</v>
      </c>
      <c r="B493" t="s">
        <v>3293</v>
      </c>
      <c r="C493" s="67" t="s">
        <v>15</v>
      </c>
      <c r="D493" s="67" t="s">
        <v>2784</v>
      </c>
      <c r="E493" s="67" t="s">
        <v>3295</v>
      </c>
      <c r="F493" s="67" t="s">
        <v>2785</v>
      </c>
      <c r="G493" t="s">
        <v>3296</v>
      </c>
      <c r="H493" t="s">
        <v>40</v>
      </c>
      <c r="I493" s="67">
        <f t="shared" si="28"/>
        <v>1</v>
      </c>
      <c r="J493" s="67">
        <f t="shared" si="29"/>
        <v>1</v>
      </c>
      <c r="K493" s="67">
        <f t="shared" si="30"/>
        <v>0</v>
      </c>
      <c r="L493" s="67">
        <f t="shared" si="31"/>
        <v>0</v>
      </c>
    </row>
    <row r="494" spans="1:12" x14ac:dyDescent="0.35">
      <c r="A494" t="s">
        <v>3156</v>
      </c>
      <c r="B494" t="s">
        <v>3297</v>
      </c>
      <c r="C494" s="67" t="s">
        <v>15</v>
      </c>
      <c r="D494" s="67" t="s">
        <v>2784</v>
      </c>
      <c r="E494" s="67" t="s">
        <v>3299</v>
      </c>
      <c r="F494" s="67" t="s">
        <v>2785</v>
      </c>
      <c r="G494" t="s">
        <v>3300</v>
      </c>
      <c r="H494" t="s">
        <v>117</v>
      </c>
      <c r="I494" s="67">
        <f t="shared" si="28"/>
        <v>0</v>
      </c>
      <c r="J494" s="67">
        <f t="shared" si="29"/>
        <v>0</v>
      </c>
      <c r="K494" s="67">
        <f t="shared" si="30"/>
        <v>1</v>
      </c>
      <c r="L494" s="67">
        <f t="shared" si="31"/>
        <v>1</v>
      </c>
    </row>
    <row r="495" spans="1:12" x14ac:dyDescent="0.35">
      <c r="A495" t="s">
        <v>3156</v>
      </c>
      <c r="B495" t="s">
        <v>3301</v>
      </c>
      <c r="C495" s="67" t="s">
        <v>15</v>
      </c>
      <c r="D495" s="67" t="s">
        <v>2784</v>
      </c>
      <c r="E495" s="67" t="s">
        <v>3303</v>
      </c>
      <c r="F495" s="67" t="s">
        <v>2785</v>
      </c>
      <c r="G495" t="s">
        <v>3304</v>
      </c>
      <c r="H495" t="s">
        <v>40</v>
      </c>
      <c r="I495" s="67">
        <f t="shared" si="28"/>
        <v>1</v>
      </c>
      <c r="J495" s="67">
        <f t="shared" si="29"/>
        <v>1</v>
      </c>
      <c r="K495" s="67">
        <f t="shared" si="30"/>
        <v>0</v>
      </c>
      <c r="L495" s="67">
        <f t="shared" si="31"/>
        <v>0</v>
      </c>
    </row>
    <row r="496" spans="1:12" x14ac:dyDescent="0.35">
      <c r="A496" t="s">
        <v>3156</v>
      </c>
      <c r="B496" t="s">
        <v>3305</v>
      </c>
      <c r="C496" s="67" t="s">
        <v>11</v>
      </c>
      <c r="D496" s="67" t="s">
        <v>2784</v>
      </c>
      <c r="E496" s="67" t="s">
        <v>3306</v>
      </c>
      <c r="F496" s="67" t="s">
        <v>2785</v>
      </c>
      <c r="G496" t="s">
        <v>3307</v>
      </c>
      <c r="H496" t="s">
        <v>36</v>
      </c>
      <c r="I496" s="67">
        <f t="shared" si="28"/>
        <v>0</v>
      </c>
      <c r="J496" s="67">
        <f t="shared" si="29"/>
        <v>0</v>
      </c>
      <c r="K496" s="67">
        <f t="shared" si="30"/>
        <v>1</v>
      </c>
      <c r="L496" s="67">
        <f t="shared" si="31"/>
        <v>1</v>
      </c>
    </row>
    <row r="497" spans="1:12" x14ac:dyDescent="0.35">
      <c r="A497" t="s">
        <v>3156</v>
      </c>
      <c r="B497" t="s">
        <v>3308</v>
      </c>
      <c r="C497" s="67" t="s">
        <v>11</v>
      </c>
      <c r="D497" s="67" t="s">
        <v>2784</v>
      </c>
      <c r="E497" s="67" t="s">
        <v>3309</v>
      </c>
      <c r="F497" s="67" t="s">
        <v>2785</v>
      </c>
      <c r="G497" t="s">
        <v>3310</v>
      </c>
      <c r="H497" t="s">
        <v>36</v>
      </c>
      <c r="I497" s="67">
        <f t="shared" si="28"/>
        <v>0</v>
      </c>
      <c r="J497" s="67">
        <f t="shared" si="29"/>
        <v>0</v>
      </c>
      <c r="K497" s="67">
        <f t="shared" si="30"/>
        <v>1</v>
      </c>
      <c r="L497" s="67">
        <f t="shared" si="31"/>
        <v>1</v>
      </c>
    </row>
    <row r="498" spans="1:12" x14ac:dyDescent="0.35">
      <c r="A498" t="s">
        <v>3156</v>
      </c>
      <c r="B498" t="s">
        <v>3311</v>
      </c>
      <c r="C498" s="67" t="s">
        <v>11</v>
      </c>
      <c r="D498" s="67" t="s">
        <v>2784</v>
      </c>
      <c r="E498" s="67" t="s">
        <v>3312</v>
      </c>
      <c r="F498" s="67" t="s">
        <v>2785</v>
      </c>
      <c r="G498" t="s">
        <v>3313</v>
      </c>
      <c r="H498" t="s">
        <v>117</v>
      </c>
      <c r="I498" s="67">
        <f t="shared" si="28"/>
        <v>0</v>
      </c>
      <c r="J498" s="67">
        <f t="shared" si="29"/>
        <v>0</v>
      </c>
      <c r="K498" s="67">
        <f t="shared" si="30"/>
        <v>1</v>
      </c>
      <c r="L498" s="67">
        <f t="shared" si="31"/>
        <v>1</v>
      </c>
    </row>
    <row r="499" spans="1:12" x14ac:dyDescent="0.35">
      <c r="A499" t="s">
        <v>3156</v>
      </c>
      <c r="B499" t="s">
        <v>3314</v>
      </c>
      <c r="C499" s="67" t="s">
        <v>11</v>
      </c>
      <c r="D499" s="67" t="s">
        <v>2784</v>
      </c>
      <c r="E499" s="67" t="s">
        <v>3315</v>
      </c>
      <c r="F499" s="67" t="s">
        <v>2785</v>
      </c>
      <c r="G499" t="s">
        <v>3316</v>
      </c>
      <c r="H499" t="s">
        <v>117</v>
      </c>
      <c r="I499" s="67">
        <f t="shared" si="28"/>
        <v>0</v>
      </c>
      <c r="J499" s="67">
        <f t="shared" si="29"/>
        <v>0</v>
      </c>
      <c r="K499" s="67">
        <f t="shared" si="30"/>
        <v>1</v>
      </c>
      <c r="L499" s="67">
        <f t="shared" si="31"/>
        <v>1</v>
      </c>
    </row>
    <row r="500" spans="1:12" x14ac:dyDescent="0.35">
      <c r="A500" t="s">
        <v>3156</v>
      </c>
      <c r="B500" t="s">
        <v>3317</v>
      </c>
      <c r="C500" s="67" t="s">
        <v>11</v>
      </c>
      <c r="D500" s="67" t="s">
        <v>2784</v>
      </c>
      <c r="E500" s="67" t="s">
        <v>3318</v>
      </c>
      <c r="F500" s="67" t="s">
        <v>2785</v>
      </c>
      <c r="G500" t="s">
        <v>3319</v>
      </c>
      <c r="H500" t="s">
        <v>117</v>
      </c>
      <c r="I500" s="67">
        <f t="shared" si="28"/>
        <v>0</v>
      </c>
      <c r="J500" s="67">
        <f t="shared" si="29"/>
        <v>0</v>
      </c>
      <c r="K500" s="67">
        <f t="shared" si="30"/>
        <v>1</v>
      </c>
      <c r="L500" s="67">
        <f t="shared" si="31"/>
        <v>1</v>
      </c>
    </row>
    <row r="501" spans="1:12" x14ac:dyDescent="0.35">
      <c r="A501" t="s">
        <v>3156</v>
      </c>
      <c r="B501" t="s">
        <v>3320</v>
      </c>
      <c r="C501" s="67" t="s">
        <v>11</v>
      </c>
      <c r="D501" s="67" t="s">
        <v>2784</v>
      </c>
      <c r="E501" s="67" t="s">
        <v>3321</v>
      </c>
      <c r="F501" s="67" t="s">
        <v>2785</v>
      </c>
      <c r="G501" t="s">
        <v>3322</v>
      </c>
      <c r="H501" t="s">
        <v>117</v>
      </c>
      <c r="I501" s="67">
        <f t="shared" si="28"/>
        <v>0</v>
      </c>
      <c r="J501" s="67">
        <f t="shared" si="29"/>
        <v>0</v>
      </c>
      <c r="K501" s="67">
        <f t="shared" si="30"/>
        <v>1</v>
      </c>
      <c r="L501" s="67">
        <f t="shared" si="31"/>
        <v>1</v>
      </c>
    </row>
    <row r="502" spans="1:12" x14ac:dyDescent="0.35">
      <c r="A502" t="s">
        <v>3156</v>
      </c>
      <c r="B502" t="s">
        <v>3323</v>
      </c>
      <c r="C502" s="67" t="s">
        <v>11</v>
      </c>
      <c r="D502" s="67" t="s">
        <v>2784</v>
      </c>
      <c r="E502" s="67" t="s">
        <v>3324</v>
      </c>
      <c r="F502" s="67" t="s">
        <v>2785</v>
      </c>
      <c r="G502" t="s">
        <v>3325</v>
      </c>
      <c r="H502" t="s">
        <v>36</v>
      </c>
      <c r="I502" s="67">
        <f t="shared" si="28"/>
        <v>0</v>
      </c>
      <c r="J502" s="67">
        <f t="shared" si="29"/>
        <v>0</v>
      </c>
      <c r="K502" s="67">
        <f t="shared" si="30"/>
        <v>1</v>
      </c>
      <c r="L502" s="67">
        <f t="shared" si="31"/>
        <v>1</v>
      </c>
    </row>
    <row r="503" spans="1:12" x14ac:dyDescent="0.35">
      <c r="A503" t="s">
        <v>75</v>
      </c>
      <c r="B503" t="s">
        <v>4044</v>
      </c>
      <c r="C503" s="67" t="s">
        <v>13</v>
      </c>
      <c r="D503" s="67" t="s">
        <v>2784</v>
      </c>
      <c r="E503" s="67" t="s">
        <v>320</v>
      </c>
      <c r="F503" s="67" t="s">
        <v>2785</v>
      </c>
      <c r="G503" t="s">
        <v>321</v>
      </c>
      <c r="H503" t="s">
        <v>54</v>
      </c>
      <c r="I503" s="67">
        <f t="shared" si="28"/>
        <v>0</v>
      </c>
      <c r="J503" s="67">
        <f t="shared" si="29"/>
        <v>0</v>
      </c>
      <c r="K503" s="67">
        <f t="shared" si="30"/>
        <v>1</v>
      </c>
      <c r="L503" s="67">
        <f t="shared" si="31"/>
        <v>1</v>
      </c>
    </row>
    <row r="504" spans="1:12" x14ac:dyDescent="0.35">
      <c r="A504" t="s">
        <v>75</v>
      </c>
      <c r="B504" t="s">
        <v>4044</v>
      </c>
      <c r="C504" s="67" t="s">
        <v>13</v>
      </c>
      <c r="D504" s="67" t="s">
        <v>2784</v>
      </c>
      <c r="E504" s="67" t="s">
        <v>322</v>
      </c>
      <c r="F504" s="67" t="s">
        <v>2785</v>
      </c>
      <c r="G504" t="s">
        <v>323</v>
      </c>
      <c r="H504" t="s">
        <v>40</v>
      </c>
      <c r="I504" s="67">
        <f t="shared" si="28"/>
        <v>1</v>
      </c>
      <c r="J504" s="67">
        <f t="shared" si="29"/>
        <v>1</v>
      </c>
      <c r="K504" s="67">
        <f t="shared" si="30"/>
        <v>0</v>
      </c>
      <c r="L504" s="67">
        <f t="shared" si="31"/>
        <v>0</v>
      </c>
    </row>
    <row r="505" spans="1:12" x14ac:dyDescent="0.35">
      <c r="A505" t="s">
        <v>75</v>
      </c>
      <c r="B505" t="s">
        <v>4045</v>
      </c>
      <c r="C505" s="67" t="s">
        <v>13</v>
      </c>
      <c r="D505" s="67" t="s">
        <v>2784</v>
      </c>
      <c r="E505" s="67" t="s">
        <v>325</v>
      </c>
      <c r="F505" s="67" t="s">
        <v>2785</v>
      </c>
      <c r="G505" t="s">
        <v>326</v>
      </c>
      <c r="H505" t="s">
        <v>36</v>
      </c>
      <c r="I505" s="67">
        <f t="shared" si="28"/>
        <v>0</v>
      </c>
      <c r="J505" s="67">
        <f t="shared" si="29"/>
        <v>0</v>
      </c>
      <c r="K505" s="67">
        <f t="shared" si="30"/>
        <v>1</v>
      </c>
      <c r="L505" s="67">
        <f t="shared" si="31"/>
        <v>1</v>
      </c>
    </row>
    <row r="506" spans="1:12" x14ac:dyDescent="0.35">
      <c r="A506" t="s">
        <v>75</v>
      </c>
      <c r="B506" t="s">
        <v>4046</v>
      </c>
      <c r="C506" s="67" t="s">
        <v>13</v>
      </c>
      <c r="D506" s="67" t="s">
        <v>2784</v>
      </c>
      <c r="E506" s="67" t="s">
        <v>328</v>
      </c>
      <c r="F506" s="67" t="s">
        <v>2785</v>
      </c>
      <c r="G506" t="s">
        <v>329</v>
      </c>
      <c r="H506" t="s">
        <v>36</v>
      </c>
      <c r="I506" s="67">
        <f t="shared" si="28"/>
        <v>0</v>
      </c>
      <c r="J506" s="67">
        <f t="shared" si="29"/>
        <v>0</v>
      </c>
      <c r="K506" s="67">
        <f t="shared" si="30"/>
        <v>1</v>
      </c>
      <c r="L506" s="67">
        <f t="shared" si="31"/>
        <v>1</v>
      </c>
    </row>
    <row r="507" spans="1:12" x14ac:dyDescent="0.35">
      <c r="A507" t="s">
        <v>75</v>
      </c>
      <c r="B507" t="s">
        <v>4047</v>
      </c>
      <c r="C507" s="67" t="s">
        <v>13</v>
      </c>
      <c r="D507" s="67" t="s">
        <v>2784</v>
      </c>
      <c r="E507" s="67" t="s">
        <v>331</v>
      </c>
      <c r="F507" s="67" t="s">
        <v>2785</v>
      </c>
      <c r="G507" t="s">
        <v>332</v>
      </c>
      <c r="H507" t="s">
        <v>40</v>
      </c>
      <c r="I507" s="67">
        <f t="shared" si="28"/>
        <v>1</v>
      </c>
      <c r="J507" s="67">
        <f t="shared" si="29"/>
        <v>1</v>
      </c>
      <c r="K507" s="67">
        <f t="shared" si="30"/>
        <v>0</v>
      </c>
      <c r="L507" s="67">
        <f t="shared" si="31"/>
        <v>0</v>
      </c>
    </row>
    <row r="508" spans="1:12" x14ac:dyDescent="0.35">
      <c r="A508" t="s">
        <v>75</v>
      </c>
      <c r="B508" t="s">
        <v>4048</v>
      </c>
      <c r="C508" s="67" t="s">
        <v>13</v>
      </c>
      <c r="D508" s="67" t="s">
        <v>2784</v>
      </c>
      <c r="E508" s="67" t="s">
        <v>334</v>
      </c>
      <c r="F508" s="67" t="s">
        <v>2785</v>
      </c>
      <c r="G508" t="s">
        <v>335</v>
      </c>
      <c r="H508" t="s">
        <v>36</v>
      </c>
      <c r="I508" s="67">
        <f t="shared" si="28"/>
        <v>0</v>
      </c>
      <c r="J508" s="67">
        <f t="shared" si="29"/>
        <v>0</v>
      </c>
      <c r="K508" s="67">
        <f t="shared" si="30"/>
        <v>1</v>
      </c>
      <c r="L508" s="67">
        <f t="shared" si="31"/>
        <v>1</v>
      </c>
    </row>
    <row r="509" spans="1:12" x14ac:dyDescent="0.35">
      <c r="A509" t="s">
        <v>75</v>
      </c>
      <c r="B509" t="s">
        <v>4049</v>
      </c>
      <c r="C509" s="67" t="s">
        <v>13</v>
      </c>
      <c r="D509" s="67" t="s">
        <v>2784</v>
      </c>
      <c r="E509" s="67" t="s">
        <v>337</v>
      </c>
      <c r="F509" s="67" t="s">
        <v>2785</v>
      </c>
      <c r="G509" t="s">
        <v>338</v>
      </c>
      <c r="H509" t="s">
        <v>36</v>
      </c>
      <c r="I509" s="67">
        <f t="shared" si="28"/>
        <v>0</v>
      </c>
      <c r="J509" s="67">
        <f t="shared" si="29"/>
        <v>0</v>
      </c>
      <c r="K509" s="67">
        <f t="shared" si="30"/>
        <v>1</v>
      </c>
      <c r="L509" s="67">
        <f t="shared" si="31"/>
        <v>1</v>
      </c>
    </row>
    <row r="510" spans="1:12" x14ac:dyDescent="0.35">
      <c r="A510" t="s">
        <v>75</v>
      </c>
      <c r="B510" t="s">
        <v>4050</v>
      </c>
      <c r="C510" s="67" t="s">
        <v>13</v>
      </c>
      <c r="D510" s="67" t="s">
        <v>2784</v>
      </c>
      <c r="E510" s="67" t="s">
        <v>340</v>
      </c>
      <c r="F510" s="67" t="s">
        <v>2785</v>
      </c>
      <c r="G510" t="s">
        <v>341</v>
      </c>
      <c r="H510" t="s">
        <v>54</v>
      </c>
      <c r="I510" s="67">
        <f t="shared" si="28"/>
        <v>0</v>
      </c>
      <c r="J510" s="67">
        <f t="shared" si="29"/>
        <v>0</v>
      </c>
      <c r="K510" s="67">
        <f t="shared" si="30"/>
        <v>1</v>
      </c>
      <c r="L510" s="67">
        <f t="shared" si="31"/>
        <v>1</v>
      </c>
    </row>
    <row r="511" spans="1:12" x14ac:dyDescent="0.35">
      <c r="A511" t="s">
        <v>75</v>
      </c>
      <c r="B511" t="s">
        <v>4051</v>
      </c>
      <c r="C511" s="67" t="s">
        <v>13</v>
      </c>
      <c r="D511" s="67" t="s">
        <v>2784</v>
      </c>
      <c r="E511" s="67" t="s">
        <v>343</v>
      </c>
      <c r="F511" s="67" t="s">
        <v>2785</v>
      </c>
      <c r="G511" t="s">
        <v>344</v>
      </c>
      <c r="H511" t="s">
        <v>54</v>
      </c>
      <c r="I511" s="67">
        <f t="shared" si="28"/>
        <v>0</v>
      </c>
      <c r="J511" s="67">
        <f t="shared" si="29"/>
        <v>0</v>
      </c>
      <c r="K511" s="67">
        <f t="shared" si="30"/>
        <v>1</v>
      </c>
      <c r="L511" s="67">
        <f t="shared" si="31"/>
        <v>1</v>
      </c>
    </row>
    <row r="512" spans="1:12" x14ac:dyDescent="0.35">
      <c r="A512" t="s">
        <v>75</v>
      </c>
      <c r="B512" t="s">
        <v>4052</v>
      </c>
      <c r="C512" s="67" t="s">
        <v>13</v>
      </c>
      <c r="D512" s="67" t="s">
        <v>2784</v>
      </c>
      <c r="E512" s="67" t="s">
        <v>346</v>
      </c>
      <c r="F512" s="67" t="s">
        <v>2785</v>
      </c>
      <c r="G512" t="s">
        <v>347</v>
      </c>
      <c r="H512" t="s">
        <v>54</v>
      </c>
      <c r="I512" s="67">
        <f t="shared" si="28"/>
        <v>0</v>
      </c>
      <c r="J512" s="67">
        <f t="shared" si="29"/>
        <v>0</v>
      </c>
      <c r="K512" s="67">
        <f t="shared" si="30"/>
        <v>1</v>
      </c>
      <c r="L512" s="67">
        <f t="shared" si="31"/>
        <v>1</v>
      </c>
    </row>
    <row r="513" spans="1:12" x14ac:dyDescent="0.35">
      <c r="A513" t="s">
        <v>75</v>
      </c>
      <c r="B513" t="s">
        <v>4053</v>
      </c>
      <c r="C513" s="67" t="s">
        <v>16</v>
      </c>
      <c r="D513" s="67" t="s">
        <v>2784</v>
      </c>
      <c r="E513" s="67" t="s">
        <v>349</v>
      </c>
      <c r="F513" s="67" t="s">
        <v>2785</v>
      </c>
      <c r="G513" t="s">
        <v>350</v>
      </c>
      <c r="H513" t="s">
        <v>40</v>
      </c>
      <c r="I513" s="67">
        <f t="shared" si="28"/>
        <v>1</v>
      </c>
      <c r="J513" s="67">
        <f t="shared" si="29"/>
        <v>1</v>
      </c>
      <c r="K513" s="67">
        <f t="shared" si="30"/>
        <v>0</v>
      </c>
      <c r="L513" s="67">
        <f t="shared" si="31"/>
        <v>0</v>
      </c>
    </row>
    <row r="514" spans="1:12" x14ac:dyDescent="0.35">
      <c r="A514" t="s">
        <v>75</v>
      </c>
      <c r="B514" t="s">
        <v>4054</v>
      </c>
      <c r="C514" s="67" t="s">
        <v>16</v>
      </c>
      <c r="D514" s="67" t="s">
        <v>2784</v>
      </c>
      <c r="E514" s="67" t="s">
        <v>352</v>
      </c>
      <c r="F514" s="67" t="s">
        <v>2785</v>
      </c>
      <c r="G514" t="s">
        <v>353</v>
      </c>
      <c r="H514" t="s">
        <v>40</v>
      </c>
      <c r="I514" s="67">
        <f t="shared" si="28"/>
        <v>1</v>
      </c>
      <c r="J514" s="67">
        <f t="shared" si="29"/>
        <v>1</v>
      </c>
      <c r="K514" s="67">
        <f t="shared" si="30"/>
        <v>0</v>
      </c>
      <c r="L514" s="67">
        <f t="shared" si="31"/>
        <v>0</v>
      </c>
    </row>
    <row r="515" spans="1:12" x14ac:dyDescent="0.35">
      <c r="A515" t="s">
        <v>75</v>
      </c>
      <c r="B515" t="s">
        <v>4055</v>
      </c>
      <c r="C515" s="67" t="s">
        <v>16</v>
      </c>
      <c r="D515" s="67" t="s">
        <v>2784</v>
      </c>
      <c r="E515" s="67" t="s">
        <v>355</v>
      </c>
      <c r="F515" s="67" t="s">
        <v>2785</v>
      </c>
      <c r="G515" t="s">
        <v>356</v>
      </c>
      <c r="H515" t="s">
        <v>40</v>
      </c>
      <c r="I515" s="67">
        <f t="shared" ref="I515:I578" si="32">IF(H515="BHC", 1, 0)</f>
        <v>1</v>
      </c>
      <c r="J515" s="67">
        <f t="shared" ref="J515:J578" si="33">IF(OR(H515="BHC", H515="WS", H515="SR"), 1,0)</f>
        <v>1</v>
      </c>
      <c r="K515" s="67">
        <f t="shared" ref="K515:K578" si="34">IF(OR(H515="RSD", H515="RFS", H515="CRS",H515="MRBD"), 1,0)</f>
        <v>0</v>
      </c>
      <c r="L515" s="67">
        <f t="shared" ref="L515:L578" si="35">IF(OR(H515="RSD", H515="RFS", H515="CRS",H515="MRBD",H515="WS",H515="SR"), 1,0)</f>
        <v>0</v>
      </c>
    </row>
    <row r="516" spans="1:12" x14ac:dyDescent="0.35">
      <c r="A516" t="s">
        <v>75</v>
      </c>
      <c r="B516" t="s">
        <v>4056</v>
      </c>
      <c r="C516" s="67" t="s">
        <v>16</v>
      </c>
      <c r="D516" s="67" t="s">
        <v>2784</v>
      </c>
      <c r="E516" s="67" t="s">
        <v>358</v>
      </c>
      <c r="F516" s="67" t="s">
        <v>2785</v>
      </c>
      <c r="G516" t="s">
        <v>359</v>
      </c>
      <c r="H516" t="s">
        <v>71</v>
      </c>
      <c r="I516" s="67">
        <f t="shared" si="32"/>
        <v>0</v>
      </c>
      <c r="J516" s="67">
        <f t="shared" si="33"/>
        <v>1</v>
      </c>
      <c r="K516" s="67">
        <f t="shared" si="34"/>
        <v>0</v>
      </c>
      <c r="L516" s="67">
        <f t="shared" si="35"/>
        <v>1</v>
      </c>
    </row>
    <row r="517" spans="1:12" x14ac:dyDescent="0.35">
      <c r="A517" t="s">
        <v>75</v>
      </c>
      <c r="B517" t="s">
        <v>4057</v>
      </c>
      <c r="C517" s="67" t="s">
        <v>16</v>
      </c>
      <c r="D517" s="67" t="s">
        <v>2784</v>
      </c>
      <c r="E517" s="67" t="s">
        <v>361</v>
      </c>
      <c r="F517" s="67" t="s">
        <v>2785</v>
      </c>
      <c r="G517" t="s">
        <v>362</v>
      </c>
      <c r="H517" t="s">
        <v>40</v>
      </c>
      <c r="I517" s="67">
        <f t="shared" si="32"/>
        <v>1</v>
      </c>
      <c r="J517" s="67">
        <f t="shared" si="33"/>
        <v>1</v>
      </c>
      <c r="K517" s="67">
        <f t="shared" si="34"/>
        <v>0</v>
      </c>
      <c r="L517" s="67">
        <f t="shared" si="35"/>
        <v>0</v>
      </c>
    </row>
    <row r="518" spans="1:12" x14ac:dyDescent="0.35">
      <c r="A518" t="s">
        <v>75</v>
      </c>
      <c r="B518" t="s">
        <v>4058</v>
      </c>
      <c r="C518" s="67" t="s">
        <v>16</v>
      </c>
      <c r="D518" s="67" t="s">
        <v>2784</v>
      </c>
      <c r="E518" s="67" t="s">
        <v>364</v>
      </c>
      <c r="F518" s="67" t="s">
        <v>2785</v>
      </c>
      <c r="G518" t="s">
        <v>365</v>
      </c>
      <c r="H518" t="s">
        <v>40</v>
      </c>
      <c r="I518" s="67">
        <f t="shared" si="32"/>
        <v>1</v>
      </c>
      <c r="J518" s="67">
        <f t="shared" si="33"/>
        <v>1</v>
      </c>
      <c r="K518" s="67">
        <f t="shared" si="34"/>
        <v>0</v>
      </c>
      <c r="L518" s="67">
        <f t="shared" si="35"/>
        <v>0</v>
      </c>
    </row>
    <row r="519" spans="1:12" x14ac:dyDescent="0.35">
      <c r="A519" t="s">
        <v>75</v>
      </c>
      <c r="B519" t="s">
        <v>4059</v>
      </c>
      <c r="C519" s="67" t="s">
        <v>16</v>
      </c>
      <c r="D519" s="67" t="s">
        <v>2784</v>
      </c>
      <c r="E519" s="67" t="s">
        <v>367</v>
      </c>
      <c r="F519" s="67" t="s">
        <v>2785</v>
      </c>
      <c r="G519" t="s">
        <v>368</v>
      </c>
      <c r="H519" t="s">
        <v>54</v>
      </c>
      <c r="I519" s="67">
        <f t="shared" si="32"/>
        <v>0</v>
      </c>
      <c r="J519" s="67">
        <f t="shared" si="33"/>
        <v>0</v>
      </c>
      <c r="K519" s="67">
        <f t="shared" si="34"/>
        <v>1</v>
      </c>
      <c r="L519" s="67">
        <f t="shared" si="35"/>
        <v>1</v>
      </c>
    </row>
    <row r="520" spans="1:12" x14ac:dyDescent="0.35">
      <c r="A520" t="s">
        <v>75</v>
      </c>
      <c r="B520" t="s">
        <v>4060</v>
      </c>
      <c r="C520" s="67" t="s">
        <v>16</v>
      </c>
      <c r="D520" s="67" t="s">
        <v>2784</v>
      </c>
      <c r="E520" s="67" t="s">
        <v>370</v>
      </c>
      <c r="F520" s="67" t="s">
        <v>2785</v>
      </c>
      <c r="G520" t="s">
        <v>371</v>
      </c>
      <c r="H520" t="s">
        <v>54</v>
      </c>
      <c r="I520" s="67">
        <f t="shared" si="32"/>
        <v>0</v>
      </c>
      <c r="J520" s="67">
        <f t="shared" si="33"/>
        <v>0</v>
      </c>
      <c r="K520" s="67">
        <f t="shared" si="34"/>
        <v>1</v>
      </c>
      <c r="L520" s="67">
        <f t="shared" si="35"/>
        <v>1</v>
      </c>
    </row>
    <row r="521" spans="1:12" x14ac:dyDescent="0.35">
      <c r="A521" t="s">
        <v>75</v>
      </c>
      <c r="B521" t="s">
        <v>4061</v>
      </c>
      <c r="C521" s="67" t="s">
        <v>16</v>
      </c>
      <c r="D521" s="67" t="s">
        <v>2784</v>
      </c>
      <c r="E521" s="67" t="s">
        <v>373</v>
      </c>
      <c r="F521" s="67" t="s">
        <v>2785</v>
      </c>
      <c r="G521" t="s">
        <v>374</v>
      </c>
      <c r="H521" t="s">
        <v>36</v>
      </c>
      <c r="I521" s="67">
        <f t="shared" si="32"/>
        <v>0</v>
      </c>
      <c r="J521" s="67">
        <f t="shared" si="33"/>
        <v>0</v>
      </c>
      <c r="K521" s="67">
        <f t="shared" si="34"/>
        <v>1</v>
      </c>
      <c r="L521" s="67">
        <f t="shared" si="35"/>
        <v>1</v>
      </c>
    </row>
    <row r="522" spans="1:12" x14ac:dyDescent="0.35">
      <c r="A522" t="s">
        <v>75</v>
      </c>
      <c r="B522" t="s">
        <v>375</v>
      </c>
      <c r="C522" s="67" t="s">
        <v>12</v>
      </c>
      <c r="D522" s="67" t="s">
        <v>2784</v>
      </c>
      <c r="E522" s="67" t="s">
        <v>376</v>
      </c>
      <c r="F522" s="67" t="s">
        <v>2785</v>
      </c>
      <c r="G522" t="s">
        <v>377</v>
      </c>
      <c r="H522" t="s">
        <v>54</v>
      </c>
      <c r="I522" s="67">
        <f t="shared" si="32"/>
        <v>0</v>
      </c>
      <c r="J522" s="67">
        <f t="shared" si="33"/>
        <v>0</v>
      </c>
      <c r="K522" s="67">
        <f t="shared" si="34"/>
        <v>1</v>
      </c>
      <c r="L522" s="67">
        <f t="shared" si="35"/>
        <v>1</v>
      </c>
    </row>
    <row r="523" spans="1:12" x14ac:dyDescent="0.35">
      <c r="A523" t="s">
        <v>75</v>
      </c>
      <c r="B523" t="s">
        <v>378</v>
      </c>
      <c r="C523" s="67" t="s">
        <v>12</v>
      </c>
      <c r="D523" s="67" t="s">
        <v>2784</v>
      </c>
      <c r="E523" s="67" t="s">
        <v>379</v>
      </c>
      <c r="F523" s="67" t="s">
        <v>2785</v>
      </c>
      <c r="G523" t="s">
        <v>380</v>
      </c>
      <c r="H523" t="s">
        <v>36</v>
      </c>
      <c r="I523" s="67">
        <f t="shared" si="32"/>
        <v>0</v>
      </c>
      <c r="J523" s="67">
        <f t="shared" si="33"/>
        <v>0</v>
      </c>
      <c r="K523" s="67">
        <f t="shared" si="34"/>
        <v>1</v>
      </c>
      <c r="L523" s="67">
        <f t="shared" si="35"/>
        <v>1</v>
      </c>
    </row>
    <row r="524" spans="1:12" x14ac:dyDescent="0.35">
      <c r="A524" t="s">
        <v>75</v>
      </c>
      <c r="B524" t="s">
        <v>378</v>
      </c>
      <c r="C524" s="67" t="s">
        <v>12</v>
      </c>
      <c r="D524" s="67" t="s">
        <v>2784</v>
      </c>
      <c r="E524" s="67" t="s">
        <v>381</v>
      </c>
      <c r="F524" s="67" t="s">
        <v>2785</v>
      </c>
      <c r="G524" t="s">
        <v>382</v>
      </c>
      <c r="H524" t="s">
        <v>54</v>
      </c>
      <c r="I524" s="67">
        <f t="shared" si="32"/>
        <v>0</v>
      </c>
      <c r="J524" s="67">
        <f t="shared" si="33"/>
        <v>0</v>
      </c>
      <c r="K524" s="67">
        <f t="shared" si="34"/>
        <v>1</v>
      </c>
      <c r="L524" s="67">
        <f t="shared" si="35"/>
        <v>1</v>
      </c>
    </row>
    <row r="525" spans="1:12" x14ac:dyDescent="0.35">
      <c r="A525" t="s">
        <v>75</v>
      </c>
      <c r="B525" t="s">
        <v>383</v>
      </c>
      <c r="C525" s="67" t="s">
        <v>12</v>
      </c>
      <c r="D525" s="67" t="s">
        <v>2784</v>
      </c>
      <c r="E525" s="67" t="s">
        <v>384</v>
      </c>
      <c r="F525" s="67" t="s">
        <v>2785</v>
      </c>
      <c r="G525" t="s">
        <v>385</v>
      </c>
      <c r="H525" t="s">
        <v>36</v>
      </c>
      <c r="I525" s="67">
        <f t="shared" si="32"/>
        <v>0</v>
      </c>
      <c r="J525" s="67">
        <f t="shared" si="33"/>
        <v>0</v>
      </c>
      <c r="K525" s="67">
        <f t="shared" si="34"/>
        <v>1</v>
      </c>
      <c r="L525" s="67">
        <f t="shared" si="35"/>
        <v>1</v>
      </c>
    </row>
    <row r="526" spans="1:12" x14ac:dyDescent="0.35">
      <c r="A526" t="s">
        <v>75</v>
      </c>
      <c r="B526" t="s">
        <v>386</v>
      </c>
      <c r="C526" s="67" t="s">
        <v>12</v>
      </c>
      <c r="D526" s="67" t="s">
        <v>2784</v>
      </c>
      <c r="E526" s="67" t="s">
        <v>387</v>
      </c>
      <c r="F526" s="67" t="s">
        <v>2785</v>
      </c>
      <c r="G526" t="s">
        <v>388</v>
      </c>
      <c r="H526" t="s">
        <v>36</v>
      </c>
      <c r="I526" s="67">
        <f t="shared" si="32"/>
        <v>0</v>
      </c>
      <c r="J526" s="67">
        <f t="shared" si="33"/>
        <v>0</v>
      </c>
      <c r="K526" s="67">
        <f t="shared" si="34"/>
        <v>1</v>
      </c>
      <c r="L526" s="67">
        <f t="shared" si="35"/>
        <v>1</v>
      </c>
    </row>
    <row r="527" spans="1:12" x14ac:dyDescent="0.35">
      <c r="A527" t="s">
        <v>75</v>
      </c>
      <c r="B527" t="s">
        <v>389</v>
      </c>
      <c r="C527" s="67" t="s">
        <v>12</v>
      </c>
      <c r="D527" s="67" t="s">
        <v>2784</v>
      </c>
      <c r="E527" s="67" t="s">
        <v>390</v>
      </c>
      <c r="F527" s="67" t="s">
        <v>2785</v>
      </c>
      <c r="G527" t="s">
        <v>391</v>
      </c>
      <c r="H527" t="s">
        <v>36</v>
      </c>
      <c r="I527" s="67">
        <f t="shared" si="32"/>
        <v>0</v>
      </c>
      <c r="J527" s="67">
        <f t="shared" si="33"/>
        <v>0</v>
      </c>
      <c r="K527" s="67">
        <f t="shared" si="34"/>
        <v>1</v>
      </c>
      <c r="L527" s="67">
        <f t="shared" si="35"/>
        <v>1</v>
      </c>
    </row>
    <row r="528" spans="1:12" x14ac:dyDescent="0.35">
      <c r="A528" t="s">
        <v>75</v>
      </c>
      <c r="B528" t="s">
        <v>389</v>
      </c>
      <c r="C528" s="67" t="s">
        <v>12</v>
      </c>
      <c r="D528" s="67" t="s">
        <v>2784</v>
      </c>
      <c r="E528" s="67" t="s">
        <v>392</v>
      </c>
      <c r="F528" s="67" t="s">
        <v>2785</v>
      </c>
      <c r="G528" t="s">
        <v>393</v>
      </c>
      <c r="H528" t="s">
        <v>54</v>
      </c>
      <c r="I528" s="67">
        <f t="shared" si="32"/>
        <v>0</v>
      </c>
      <c r="J528" s="67">
        <f t="shared" si="33"/>
        <v>0</v>
      </c>
      <c r="K528" s="67">
        <f t="shared" si="34"/>
        <v>1</v>
      </c>
      <c r="L528" s="67">
        <f t="shared" si="35"/>
        <v>1</v>
      </c>
    </row>
    <row r="529" spans="1:12" x14ac:dyDescent="0.35">
      <c r="A529" t="s">
        <v>75</v>
      </c>
      <c r="B529" t="s">
        <v>394</v>
      </c>
      <c r="C529" s="67" t="s">
        <v>12</v>
      </c>
      <c r="D529" s="67" t="s">
        <v>2784</v>
      </c>
      <c r="E529" s="67" t="s">
        <v>395</v>
      </c>
      <c r="F529" s="67" t="s">
        <v>2785</v>
      </c>
      <c r="G529" t="s">
        <v>396</v>
      </c>
      <c r="H529" t="s">
        <v>36</v>
      </c>
      <c r="I529" s="67">
        <f t="shared" si="32"/>
        <v>0</v>
      </c>
      <c r="J529" s="67">
        <f t="shared" si="33"/>
        <v>0</v>
      </c>
      <c r="K529" s="67">
        <f t="shared" si="34"/>
        <v>1</v>
      </c>
      <c r="L529" s="67">
        <f t="shared" si="35"/>
        <v>1</v>
      </c>
    </row>
    <row r="530" spans="1:12" x14ac:dyDescent="0.35">
      <c r="A530" t="s">
        <v>75</v>
      </c>
      <c r="B530" t="s">
        <v>397</v>
      </c>
      <c r="C530" s="67" t="s">
        <v>12</v>
      </c>
      <c r="D530" s="67" t="s">
        <v>2784</v>
      </c>
      <c r="E530" s="67" t="s">
        <v>398</v>
      </c>
      <c r="F530" s="67" t="s">
        <v>2785</v>
      </c>
      <c r="G530" t="s">
        <v>399</v>
      </c>
      <c r="H530" t="s">
        <v>36</v>
      </c>
      <c r="I530" s="67">
        <f t="shared" si="32"/>
        <v>0</v>
      </c>
      <c r="J530" s="67">
        <f t="shared" si="33"/>
        <v>0</v>
      </c>
      <c r="K530" s="67">
        <f t="shared" si="34"/>
        <v>1</v>
      </c>
      <c r="L530" s="67">
        <f t="shared" si="35"/>
        <v>1</v>
      </c>
    </row>
    <row r="531" spans="1:12" x14ac:dyDescent="0.35">
      <c r="A531" t="s">
        <v>75</v>
      </c>
      <c r="B531" t="s">
        <v>400</v>
      </c>
      <c r="C531" s="67" t="s">
        <v>12</v>
      </c>
      <c r="D531" s="67" t="s">
        <v>2784</v>
      </c>
      <c r="E531" s="67" t="s">
        <v>401</v>
      </c>
      <c r="F531" s="67" t="s">
        <v>2785</v>
      </c>
      <c r="G531" t="s">
        <v>402</v>
      </c>
      <c r="H531" t="s">
        <v>36</v>
      </c>
      <c r="I531" s="67">
        <f t="shared" si="32"/>
        <v>0</v>
      </c>
      <c r="J531" s="67">
        <f t="shared" si="33"/>
        <v>0</v>
      </c>
      <c r="K531" s="67">
        <f t="shared" si="34"/>
        <v>1</v>
      </c>
      <c r="L531" s="67">
        <f t="shared" si="35"/>
        <v>1</v>
      </c>
    </row>
    <row r="532" spans="1:12" x14ac:dyDescent="0.35">
      <c r="A532" t="s">
        <v>75</v>
      </c>
      <c r="B532" t="s">
        <v>403</v>
      </c>
      <c r="C532" s="67" t="s">
        <v>12</v>
      </c>
      <c r="D532" s="67" t="s">
        <v>2784</v>
      </c>
      <c r="E532" s="67" t="s">
        <v>404</v>
      </c>
      <c r="F532" s="67" t="s">
        <v>2785</v>
      </c>
      <c r="G532" t="s">
        <v>405</v>
      </c>
      <c r="H532" t="s">
        <v>117</v>
      </c>
      <c r="I532" s="67">
        <f t="shared" si="32"/>
        <v>0</v>
      </c>
      <c r="J532" s="67">
        <f t="shared" si="33"/>
        <v>0</v>
      </c>
      <c r="K532" s="67">
        <f t="shared" si="34"/>
        <v>1</v>
      </c>
      <c r="L532" s="67">
        <f t="shared" si="35"/>
        <v>1</v>
      </c>
    </row>
    <row r="533" spans="1:12" x14ac:dyDescent="0.35">
      <c r="A533" t="s">
        <v>75</v>
      </c>
      <c r="B533" t="s">
        <v>406</v>
      </c>
      <c r="C533" s="67" t="s">
        <v>12</v>
      </c>
      <c r="D533" s="67" t="s">
        <v>2784</v>
      </c>
      <c r="E533" s="67" t="s">
        <v>407</v>
      </c>
      <c r="F533" s="67" t="s">
        <v>2785</v>
      </c>
      <c r="G533" t="s">
        <v>408</v>
      </c>
      <c r="H533" t="s">
        <v>36</v>
      </c>
      <c r="I533" s="67">
        <f t="shared" si="32"/>
        <v>0</v>
      </c>
      <c r="J533" s="67">
        <f t="shared" si="33"/>
        <v>0</v>
      </c>
      <c r="K533" s="67">
        <f t="shared" si="34"/>
        <v>1</v>
      </c>
      <c r="L533" s="67">
        <f t="shared" si="35"/>
        <v>1</v>
      </c>
    </row>
    <row r="534" spans="1:12" x14ac:dyDescent="0.35">
      <c r="A534" t="s">
        <v>75</v>
      </c>
      <c r="B534" t="s">
        <v>409</v>
      </c>
      <c r="C534" s="67" t="s">
        <v>15</v>
      </c>
      <c r="D534" s="67" t="s">
        <v>2784</v>
      </c>
      <c r="E534" s="67" t="s">
        <v>410</v>
      </c>
      <c r="F534" s="67" t="s">
        <v>2785</v>
      </c>
      <c r="G534" t="s">
        <v>411</v>
      </c>
      <c r="H534" t="s">
        <v>54</v>
      </c>
      <c r="I534" s="67">
        <f t="shared" si="32"/>
        <v>0</v>
      </c>
      <c r="J534" s="67">
        <f t="shared" si="33"/>
        <v>0</v>
      </c>
      <c r="K534" s="67">
        <f t="shared" si="34"/>
        <v>1</v>
      </c>
      <c r="L534" s="67">
        <f t="shared" si="35"/>
        <v>1</v>
      </c>
    </row>
    <row r="535" spans="1:12" x14ac:dyDescent="0.35">
      <c r="A535" t="s">
        <v>75</v>
      </c>
      <c r="B535" t="s">
        <v>412</v>
      </c>
      <c r="C535" s="67" t="s">
        <v>15</v>
      </c>
      <c r="D535" s="67" t="s">
        <v>2784</v>
      </c>
      <c r="E535" s="67" t="s">
        <v>413</v>
      </c>
      <c r="F535" s="67" t="s">
        <v>2785</v>
      </c>
      <c r="G535" t="s">
        <v>414</v>
      </c>
      <c r="H535" t="s">
        <v>40</v>
      </c>
      <c r="I535" s="67">
        <f t="shared" si="32"/>
        <v>1</v>
      </c>
      <c r="J535" s="67">
        <f t="shared" si="33"/>
        <v>1</v>
      </c>
      <c r="K535" s="67">
        <f t="shared" si="34"/>
        <v>0</v>
      </c>
      <c r="L535" s="67">
        <f t="shared" si="35"/>
        <v>0</v>
      </c>
    </row>
    <row r="536" spans="1:12" x14ac:dyDescent="0.35">
      <c r="A536" t="s">
        <v>75</v>
      </c>
      <c r="B536" t="s">
        <v>415</v>
      </c>
      <c r="C536" s="67" t="s">
        <v>15</v>
      </c>
      <c r="D536" s="67" t="s">
        <v>2784</v>
      </c>
      <c r="E536" s="67" t="s">
        <v>416</v>
      </c>
      <c r="F536" s="67" t="s">
        <v>2785</v>
      </c>
      <c r="G536" t="s">
        <v>417</v>
      </c>
      <c r="H536" t="s">
        <v>54</v>
      </c>
      <c r="I536" s="67">
        <f t="shared" si="32"/>
        <v>0</v>
      </c>
      <c r="J536" s="67">
        <f t="shared" si="33"/>
        <v>0</v>
      </c>
      <c r="K536" s="67">
        <f t="shared" si="34"/>
        <v>1</v>
      </c>
      <c r="L536" s="67">
        <f t="shared" si="35"/>
        <v>1</v>
      </c>
    </row>
    <row r="537" spans="1:12" x14ac:dyDescent="0.35">
      <c r="A537" t="s">
        <v>75</v>
      </c>
      <c r="B537" t="s">
        <v>418</v>
      </c>
      <c r="C537" s="67" t="s">
        <v>15</v>
      </c>
      <c r="D537" s="67" t="s">
        <v>2784</v>
      </c>
      <c r="E537" s="67" t="s">
        <v>419</v>
      </c>
      <c r="F537" s="67" t="s">
        <v>2785</v>
      </c>
      <c r="G537" t="s">
        <v>420</v>
      </c>
      <c r="H537" t="s">
        <v>40</v>
      </c>
      <c r="I537" s="67">
        <f t="shared" si="32"/>
        <v>1</v>
      </c>
      <c r="J537" s="67">
        <f t="shared" si="33"/>
        <v>1</v>
      </c>
      <c r="K537" s="67">
        <f t="shared" si="34"/>
        <v>0</v>
      </c>
      <c r="L537" s="67">
        <f t="shared" si="35"/>
        <v>0</v>
      </c>
    </row>
    <row r="538" spans="1:12" x14ac:dyDescent="0.35">
      <c r="A538" t="s">
        <v>75</v>
      </c>
      <c r="B538" t="s">
        <v>421</v>
      </c>
      <c r="C538" s="67" t="s">
        <v>15</v>
      </c>
      <c r="D538" s="67" t="s">
        <v>2784</v>
      </c>
      <c r="E538" s="67" t="s">
        <v>422</v>
      </c>
      <c r="F538" s="67" t="s">
        <v>2785</v>
      </c>
      <c r="G538" t="s">
        <v>423</v>
      </c>
      <c r="H538" t="s">
        <v>40</v>
      </c>
      <c r="I538" s="67">
        <f t="shared" si="32"/>
        <v>1</v>
      </c>
      <c r="J538" s="67">
        <f t="shared" si="33"/>
        <v>1</v>
      </c>
      <c r="K538" s="67">
        <f t="shared" si="34"/>
        <v>0</v>
      </c>
      <c r="L538" s="67">
        <f t="shared" si="35"/>
        <v>0</v>
      </c>
    </row>
    <row r="539" spans="1:12" x14ac:dyDescent="0.35">
      <c r="A539" t="s">
        <v>75</v>
      </c>
      <c r="B539" t="s">
        <v>424</v>
      </c>
      <c r="C539" s="67" t="s">
        <v>15</v>
      </c>
      <c r="D539" s="67" t="s">
        <v>2784</v>
      </c>
      <c r="E539" s="67" t="s">
        <v>425</v>
      </c>
      <c r="F539" s="67" t="s">
        <v>2785</v>
      </c>
      <c r="G539" t="s">
        <v>426</v>
      </c>
      <c r="H539" t="s">
        <v>40</v>
      </c>
      <c r="I539" s="67">
        <f t="shared" si="32"/>
        <v>1</v>
      </c>
      <c r="J539" s="67">
        <f t="shared" si="33"/>
        <v>1</v>
      </c>
      <c r="K539" s="67">
        <f t="shared" si="34"/>
        <v>0</v>
      </c>
      <c r="L539" s="67">
        <f t="shared" si="35"/>
        <v>0</v>
      </c>
    </row>
    <row r="540" spans="1:12" x14ac:dyDescent="0.35">
      <c r="A540" t="s">
        <v>75</v>
      </c>
      <c r="B540" t="s">
        <v>427</v>
      </c>
      <c r="C540" s="67" t="s">
        <v>15</v>
      </c>
      <c r="D540" s="67" t="s">
        <v>2784</v>
      </c>
      <c r="E540" s="67" t="s">
        <v>428</v>
      </c>
      <c r="F540" s="67" t="s">
        <v>2785</v>
      </c>
      <c r="G540" t="s">
        <v>429</v>
      </c>
      <c r="H540" t="s">
        <v>54</v>
      </c>
      <c r="I540" s="67">
        <f t="shared" si="32"/>
        <v>0</v>
      </c>
      <c r="J540" s="67">
        <f t="shared" si="33"/>
        <v>0</v>
      </c>
      <c r="K540" s="67">
        <f t="shared" si="34"/>
        <v>1</v>
      </c>
      <c r="L540" s="67">
        <f t="shared" si="35"/>
        <v>1</v>
      </c>
    </row>
    <row r="541" spans="1:12" x14ac:dyDescent="0.35">
      <c r="A541" t="s">
        <v>75</v>
      </c>
      <c r="B541" t="s">
        <v>430</v>
      </c>
      <c r="C541" s="67" t="s">
        <v>15</v>
      </c>
      <c r="D541" s="67" t="s">
        <v>2784</v>
      </c>
      <c r="E541" s="67" t="s">
        <v>431</v>
      </c>
      <c r="F541" s="67" t="s">
        <v>2785</v>
      </c>
      <c r="G541" t="s">
        <v>432</v>
      </c>
      <c r="H541" t="s">
        <v>40</v>
      </c>
      <c r="I541" s="67">
        <f t="shared" si="32"/>
        <v>1</v>
      </c>
      <c r="J541" s="67">
        <f t="shared" si="33"/>
        <v>1</v>
      </c>
      <c r="K541" s="67">
        <f t="shared" si="34"/>
        <v>0</v>
      </c>
      <c r="L541" s="67">
        <f t="shared" si="35"/>
        <v>0</v>
      </c>
    </row>
    <row r="542" spans="1:12" x14ac:dyDescent="0.35">
      <c r="A542" t="s">
        <v>75</v>
      </c>
      <c r="B542" t="s">
        <v>433</v>
      </c>
      <c r="C542" s="67" t="s">
        <v>15</v>
      </c>
      <c r="D542" s="67" t="s">
        <v>2784</v>
      </c>
      <c r="E542" s="67" t="s">
        <v>434</v>
      </c>
      <c r="F542" s="67" t="s">
        <v>2785</v>
      </c>
      <c r="G542" t="s">
        <v>435</v>
      </c>
      <c r="H542" t="s">
        <v>36</v>
      </c>
      <c r="I542" s="67">
        <f t="shared" si="32"/>
        <v>0</v>
      </c>
      <c r="J542" s="67">
        <f t="shared" si="33"/>
        <v>0</v>
      </c>
      <c r="K542" s="67">
        <f t="shared" si="34"/>
        <v>1</v>
      </c>
      <c r="L542" s="67">
        <f t="shared" si="35"/>
        <v>1</v>
      </c>
    </row>
    <row r="543" spans="1:12" x14ac:dyDescent="0.35">
      <c r="A543" t="s">
        <v>75</v>
      </c>
      <c r="B543" t="s">
        <v>436</v>
      </c>
      <c r="C543" s="67" t="s">
        <v>15</v>
      </c>
      <c r="D543" s="67" t="s">
        <v>2784</v>
      </c>
      <c r="E543" s="67" t="s">
        <v>437</v>
      </c>
      <c r="F543" s="67" t="s">
        <v>2785</v>
      </c>
      <c r="G543" t="s">
        <v>438</v>
      </c>
      <c r="H543" t="s">
        <v>54</v>
      </c>
      <c r="I543" s="67">
        <f t="shared" si="32"/>
        <v>0</v>
      </c>
      <c r="J543" s="67">
        <f t="shared" si="33"/>
        <v>0</v>
      </c>
      <c r="K543" s="67">
        <f t="shared" si="34"/>
        <v>1</v>
      </c>
      <c r="L543" s="67">
        <f t="shared" si="35"/>
        <v>1</v>
      </c>
    </row>
    <row r="544" spans="1:12" x14ac:dyDescent="0.35">
      <c r="A544" t="s">
        <v>75</v>
      </c>
      <c r="B544" t="s">
        <v>4100</v>
      </c>
      <c r="C544" s="67" t="s">
        <v>11</v>
      </c>
      <c r="D544" s="67" t="s">
        <v>2784</v>
      </c>
      <c r="E544" s="67" t="s">
        <v>440</v>
      </c>
      <c r="F544" s="67" t="s">
        <v>2785</v>
      </c>
      <c r="G544" t="s">
        <v>441</v>
      </c>
      <c r="H544" t="s">
        <v>54</v>
      </c>
      <c r="I544" s="67">
        <f t="shared" si="32"/>
        <v>0</v>
      </c>
      <c r="J544" s="67">
        <f t="shared" si="33"/>
        <v>0</v>
      </c>
      <c r="K544" s="67">
        <f t="shared" si="34"/>
        <v>1</v>
      </c>
      <c r="L544" s="67">
        <f t="shared" si="35"/>
        <v>1</v>
      </c>
    </row>
    <row r="545" spans="1:12" x14ac:dyDescent="0.35">
      <c r="A545" t="s">
        <v>75</v>
      </c>
      <c r="B545" t="s">
        <v>4101</v>
      </c>
      <c r="C545" s="67" t="s">
        <v>11</v>
      </c>
      <c r="D545" s="67" t="s">
        <v>2784</v>
      </c>
      <c r="E545" s="67" t="s">
        <v>443</v>
      </c>
      <c r="F545" s="67" t="s">
        <v>2785</v>
      </c>
      <c r="G545" t="s">
        <v>444</v>
      </c>
      <c r="H545" t="s">
        <v>54</v>
      </c>
      <c r="I545" s="67">
        <f t="shared" si="32"/>
        <v>0</v>
      </c>
      <c r="J545" s="67">
        <f t="shared" si="33"/>
        <v>0</v>
      </c>
      <c r="K545" s="67">
        <f t="shared" si="34"/>
        <v>1</v>
      </c>
      <c r="L545" s="67">
        <f t="shared" si="35"/>
        <v>1</v>
      </c>
    </row>
    <row r="546" spans="1:12" x14ac:dyDescent="0.35">
      <c r="A546" t="s">
        <v>75</v>
      </c>
      <c r="B546" t="s">
        <v>4101</v>
      </c>
      <c r="C546" s="67" t="s">
        <v>11</v>
      </c>
      <c r="D546" s="67" t="s">
        <v>2784</v>
      </c>
      <c r="E546" s="67" t="s">
        <v>445</v>
      </c>
      <c r="F546" s="67" t="s">
        <v>2785</v>
      </c>
      <c r="G546" t="s">
        <v>446</v>
      </c>
      <c r="H546" t="s">
        <v>54</v>
      </c>
      <c r="I546" s="67">
        <f t="shared" si="32"/>
        <v>0</v>
      </c>
      <c r="J546" s="67">
        <f t="shared" si="33"/>
        <v>0</v>
      </c>
      <c r="K546" s="67">
        <f t="shared" si="34"/>
        <v>1</v>
      </c>
      <c r="L546" s="67">
        <f t="shared" si="35"/>
        <v>1</v>
      </c>
    </row>
    <row r="547" spans="1:12" x14ac:dyDescent="0.35">
      <c r="A547" t="s">
        <v>75</v>
      </c>
      <c r="B547" t="s">
        <v>4102</v>
      </c>
      <c r="C547" s="67" t="s">
        <v>11</v>
      </c>
      <c r="D547" s="67" t="s">
        <v>2784</v>
      </c>
      <c r="E547" s="67" t="s">
        <v>448</v>
      </c>
      <c r="F547" s="67" t="s">
        <v>2785</v>
      </c>
      <c r="G547" t="s">
        <v>449</v>
      </c>
      <c r="H547" t="s">
        <v>54</v>
      </c>
      <c r="I547" s="67">
        <f t="shared" si="32"/>
        <v>0</v>
      </c>
      <c r="J547" s="67">
        <f t="shared" si="33"/>
        <v>0</v>
      </c>
      <c r="K547" s="67">
        <f t="shared" si="34"/>
        <v>1</v>
      </c>
      <c r="L547" s="67">
        <f t="shared" si="35"/>
        <v>1</v>
      </c>
    </row>
    <row r="548" spans="1:12" x14ac:dyDescent="0.35">
      <c r="A548" t="s">
        <v>75</v>
      </c>
      <c r="B548" t="s">
        <v>4103</v>
      </c>
      <c r="C548" s="67" t="s">
        <v>11</v>
      </c>
      <c r="D548" s="67" t="s">
        <v>2784</v>
      </c>
      <c r="E548" s="67" t="s">
        <v>451</v>
      </c>
      <c r="F548" s="67" t="s">
        <v>2785</v>
      </c>
      <c r="G548" t="s">
        <v>452</v>
      </c>
      <c r="H548" t="s">
        <v>54</v>
      </c>
      <c r="I548" s="67">
        <f t="shared" si="32"/>
        <v>0</v>
      </c>
      <c r="J548" s="67">
        <f t="shared" si="33"/>
        <v>0</v>
      </c>
      <c r="K548" s="67">
        <f t="shared" si="34"/>
        <v>1</v>
      </c>
      <c r="L548" s="67">
        <f t="shared" si="35"/>
        <v>1</v>
      </c>
    </row>
    <row r="549" spans="1:12" x14ac:dyDescent="0.35">
      <c r="A549" t="s">
        <v>75</v>
      </c>
      <c r="B549" t="s">
        <v>4104</v>
      </c>
      <c r="C549" s="67" t="s">
        <v>11</v>
      </c>
      <c r="D549" s="67" t="s">
        <v>2784</v>
      </c>
      <c r="E549" s="67" t="s">
        <v>454</v>
      </c>
      <c r="F549" s="67" t="s">
        <v>2785</v>
      </c>
      <c r="G549" t="s">
        <v>455</v>
      </c>
      <c r="H549" t="s">
        <v>54</v>
      </c>
      <c r="I549" s="67">
        <f t="shared" si="32"/>
        <v>0</v>
      </c>
      <c r="J549" s="67">
        <f t="shared" si="33"/>
        <v>0</v>
      </c>
      <c r="K549" s="67">
        <f t="shared" si="34"/>
        <v>1</v>
      </c>
      <c r="L549" s="67">
        <f t="shared" si="35"/>
        <v>1</v>
      </c>
    </row>
    <row r="550" spans="1:12" x14ac:dyDescent="0.35">
      <c r="A550" t="s">
        <v>75</v>
      </c>
      <c r="B550" t="s">
        <v>4105</v>
      </c>
      <c r="C550" s="67" t="s">
        <v>11</v>
      </c>
      <c r="D550" s="67" t="s">
        <v>2784</v>
      </c>
      <c r="E550" s="67" t="s">
        <v>457</v>
      </c>
      <c r="F550" s="67" t="s">
        <v>2785</v>
      </c>
      <c r="G550" t="s">
        <v>458</v>
      </c>
      <c r="H550" t="s">
        <v>40</v>
      </c>
      <c r="I550" s="67">
        <f t="shared" si="32"/>
        <v>1</v>
      </c>
      <c r="J550" s="67">
        <f t="shared" si="33"/>
        <v>1</v>
      </c>
      <c r="K550" s="67">
        <f t="shared" si="34"/>
        <v>0</v>
      </c>
      <c r="L550" s="67">
        <f t="shared" si="35"/>
        <v>0</v>
      </c>
    </row>
    <row r="551" spans="1:12" x14ac:dyDescent="0.35">
      <c r="A551" t="s">
        <v>75</v>
      </c>
      <c r="B551" t="s">
        <v>4106</v>
      </c>
      <c r="C551" s="67" t="s">
        <v>11</v>
      </c>
      <c r="D551" s="67" t="s">
        <v>2784</v>
      </c>
      <c r="E551" s="67" t="s">
        <v>460</v>
      </c>
      <c r="F551" s="67" t="s">
        <v>2785</v>
      </c>
      <c r="G551" t="s">
        <v>461</v>
      </c>
      <c r="H551" t="s">
        <v>54</v>
      </c>
      <c r="I551" s="67">
        <f t="shared" si="32"/>
        <v>0</v>
      </c>
      <c r="J551" s="67">
        <f t="shared" si="33"/>
        <v>0</v>
      </c>
      <c r="K551" s="67">
        <f t="shared" si="34"/>
        <v>1</v>
      </c>
      <c r="L551" s="67">
        <f t="shared" si="35"/>
        <v>1</v>
      </c>
    </row>
    <row r="552" spans="1:12" x14ac:dyDescent="0.35">
      <c r="A552" t="s">
        <v>75</v>
      </c>
      <c r="B552" t="s">
        <v>4107</v>
      </c>
      <c r="C552" s="67" t="s">
        <v>14</v>
      </c>
      <c r="D552" s="67" t="s">
        <v>2784</v>
      </c>
      <c r="E552" s="67" t="s">
        <v>463</v>
      </c>
      <c r="F552" s="67" t="s">
        <v>2785</v>
      </c>
      <c r="G552" t="s">
        <v>464</v>
      </c>
      <c r="H552" t="s">
        <v>54</v>
      </c>
      <c r="I552" s="67">
        <f t="shared" si="32"/>
        <v>0</v>
      </c>
      <c r="J552" s="67">
        <f t="shared" si="33"/>
        <v>0</v>
      </c>
      <c r="K552" s="67">
        <f t="shared" si="34"/>
        <v>1</v>
      </c>
      <c r="L552" s="67">
        <f t="shared" si="35"/>
        <v>1</v>
      </c>
    </row>
    <row r="553" spans="1:12" x14ac:dyDescent="0.35">
      <c r="A553" t="s">
        <v>75</v>
      </c>
      <c r="B553" t="s">
        <v>4108</v>
      </c>
      <c r="C553" s="67" t="s">
        <v>14</v>
      </c>
      <c r="D553" s="67" t="s">
        <v>2784</v>
      </c>
      <c r="E553" s="67" t="s">
        <v>466</v>
      </c>
      <c r="F553" s="67" t="s">
        <v>2785</v>
      </c>
      <c r="G553" t="s">
        <v>467</v>
      </c>
      <c r="H553" t="s">
        <v>54</v>
      </c>
      <c r="I553" s="67">
        <f t="shared" si="32"/>
        <v>0</v>
      </c>
      <c r="J553" s="67">
        <f t="shared" si="33"/>
        <v>0</v>
      </c>
      <c r="K553" s="67">
        <f t="shared" si="34"/>
        <v>1</v>
      </c>
      <c r="L553" s="67">
        <f t="shared" si="35"/>
        <v>1</v>
      </c>
    </row>
    <row r="554" spans="1:12" x14ac:dyDescent="0.35">
      <c r="A554" t="s">
        <v>75</v>
      </c>
      <c r="B554" t="s">
        <v>4109</v>
      </c>
      <c r="C554" s="67" t="s">
        <v>14</v>
      </c>
      <c r="D554" s="67" t="s">
        <v>2784</v>
      </c>
      <c r="E554" s="67" t="s">
        <v>469</v>
      </c>
      <c r="F554" s="67" t="s">
        <v>2785</v>
      </c>
      <c r="G554" t="s">
        <v>470</v>
      </c>
      <c r="H554" t="s">
        <v>40</v>
      </c>
      <c r="I554" s="67">
        <f t="shared" si="32"/>
        <v>1</v>
      </c>
      <c r="J554" s="67">
        <f t="shared" si="33"/>
        <v>1</v>
      </c>
      <c r="K554" s="67">
        <f t="shared" si="34"/>
        <v>0</v>
      </c>
      <c r="L554" s="67">
        <f t="shared" si="35"/>
        <v>0</v>
      </c>
    </row>
    <row r="555" spans="1:12" x14ac:dyDescent="0.35">
      <c r="A555" t="s">
        <v>75</v>
      </c>
      <c r="B555" t="s">
        <v>4110</v>
      </c>
      <c r="C555" s="67" t="s">
        <v>14</v>
      </c>
      <c r="D555" s="67" t="s">
        <v>2784</v>
      </c>
      <c r="E555" s="67" t="s">
        <v>472</v>
      </c>
      <c r="F555" s="67" t="s">
        <v>2785</v>
      </c>
      <c r="G555" t="s">
        <v>473</v>
      </c>
      <c r="H555" t="s">
        <v>71</v>
      </c>
      <c r="I555" s="67">
        <f t="shared" si="32"/>
        <v>0</v>
      </c>
      <c r="J555" s="67">
        <f t="shared" si="33"/>
        <v>1</v>
      </c>
      <c r="K555" s="67">
        <f t="shared" si="34"/>
        <v>0</v>
      </c>
      <c r="L555" s="67">
        <f t="shared" si="35"/>
        <v>1</v>
      </c>
    </row>
    <row r="556" spans="1:12" x14ac:dyDescent="0.35">
      <c r="A556" t="s">
        <v>75</v>
      </c>
      <c r="B556" t="s">
        <v>4111</v>
      </c>
      <c r="C556" s="67" t="s">
        <v>14</v>
      </c>
      <c r="D556" s="67" t="s">
        <v>2784</v>
      </c>
      <c r="E556" s="67" t="s">
        <v>475</v>
      </c>
      <c r="F556" s="67" t="s">
        <v>2785</v>
      </c>
      <c r="G556" t="s">
        <v>476</v>
      </c>
      <c r="H556" t="s">
        <v>40</v>
      </c>
      <c r="I556" s="67">
        <f t="shared" si="32"/>
        <v>1</v>
      </c>
      <c r="J556" s="67">
        <f t="shared" si="33"/>
        <v>1</v>
      </c>
      <c r="K556" s="67">
        <f t="shared" si="34"/>
        <v>0</v>
      </c>
      <c r="L556" s="67">
        <f t="shared" si="35"/>
        <v>0</v>
      </c>
    </row>
    <row r="557" spans="1:12" x14ac:dyDescent="0.35">
      <c r="A557" t="s">
        <v>75</v>
      </c>
      <c r="B557" t="s">
        <v>4112</v>
      </c>
      <c r="C557" s="67" t="s">
        <v>14</v>
      </c>
      <c r="D557" s="67" t="s">
        <v>2784</v>
      </c>
      <c r="E557" s="67" t="s">
        <v>478</v>
      </c>
      <c r="F557" s="67" t="s">
        <v>2785</v>
      </c>
      <c r="G557" t="s">
        <v>479</v>
      </c>
      <c r="H557" t="s">
        <v>54</v>
      </c>
      <c r="I557" s="67">
        <f t="shared" si="32"/>
        <v>0</v>
      </c>
      <c r="J557" s="67">
        <f t="shared" si="33"/>
        <v>0</v>
      </c>
      <c r="K557" s="67">
        <f t="shared" si="34"/>
        <v>1</v>
      </c>
      <c r="L557" s="67">
        <f t="shared" si="35"/>
        <v>1</v>
      </c>
    </row>
    <row r="558" spans="1:12" x14ac:dyDescent="0.35">
      <c r="A558" t="s">
        <v>75</v>
      </c>
      <c r="B558" t="s">
        <v>4113</v>
      </c>
      <c r="C558" s="67" t="s">
        <v>14</v>
      </c>
      <c r="D558" s="67" t="s">
        <v>2784</v>
      </c>
      <c r="E558" s="67" t="s">
        <v>481</v>
      </c>
      <c r="F558" s="67" t="s">
        <v>2785</v>
      </c>
      <c r="G558" t="s">
        <v>482</v>
      </c>
      <c r="H558" t="s">
        <v>40</v>
      </c>
      <c r="I558" s="67">
        <f t="shared" si="32"/>
        <v>1</v>
      </c>
      <c r="J558" s="67">
        <f t="shared" si="33"/>
        <v>1</v>
      </c>
      <c r="K558" s="67">
        <f t="shared" si="34"/>
        <v>0</v>
      </c>
      <c r="L558" s="67">
        <f t="shared" si="35"/>
        <v>0</v>
      </c>
    </row>
    <row r="559" spans="1:12" x14ac:dyDescent="0.35">
      <c r="A559" t="s">
        <v>75</v>
      </c>
      <c r="B559" t="s">
        <v>4114</v>
      </c>
      <c r="C559" s="67" t="s">
        <v>14</v>
      </c>
      <c r="D559" s="67" t="s">
        <v>2784</v>
      </c>
      <c r="E559" s="67" t="s">
        <v>484</v>
      </c>
      <c r="F559" s="67" t="s">
        <v>2785</v>
      </c>
      <c r="G559" t="s">
        <v>485</v>
      </c>
      <c r="H559" t="s">
        <v>40</v>
      </c>
      <c r="I559" s="67">
        <f t="shared" si="32"/>
        <v>1</v>
      </c>
      <c r="J559" s="67">
        <f t="shared" si="33"/>
        <v>1</v>
      </c>
      <c r="K559" s="67">
        <f t="shared" si="34"/>
        <v>0</v>
      </c>
      <c r="L559" s="67">
        <f t="shared" si="35"/>
        <v>0</v>
      </c>
    </row>
    <row r="560" spans="1:12" x14ac:dyDescent="0.35">
      <c r="A560" t="s">
        <v>94</v>
      </c>
      <c r="B560" t="s">
        <v>486</v>
      </c>
      <c r="C560" s="67" t="s">
        <v>13</v>
      </c>
      <c r="D560" s="67" t="s">
        <v>2784</v>
      </c>
      <c r="E560" s="67" t="s">
        <v>487</v>
      </c>
      <c r="F560" s="67" t="s">
        <v>2785</v>
      </c>
      <c r="G560" t="s">
        <v>488</v>
      </c>
      <c r="H560" t="s">
        <v>71</v>
      </c>
      <c r="I560" s="67">
        <f t="shared" si="32"/>
        <v>0</v>
      </c>
      <c r="J560" s="67">
        <f t="shared" si="33"/>
        <v>1</v>
      </c>
      <c r="K560" s="67">
        <f t="shared" si="34"/>
        <v>0</v>
      </c>
      <c r="L560" s="67">
        <f t="shared" si="35"/>
        <v>1</v>
      </c>
    </row>
    <row r="561" spans="1:12" x14ac:dyDescent="0.35">
      <c r="A561" t="s">
        <v>94</v>
      </c>
      <c r="B561" t="s">
        <v>489</v>
      </c>
      <c r="C561" s="67" t="s">
        <v>13</v>
      </c>
      <c r="D561" s="67" t="s">
        <v>2784</v>
      </c>
      <c r="E561" s="67" t="s">
        <v>490</v>
      </c>
      <c r="F561" s="67" t="s">
        <v>2785</v>
      </c>
      <c r="G561" t="s">
        <v>491</v>
      </c>
      <c r="H561" t="s">
        <v>36</v>
      </c>
      <c r="I561" s="67">
        <f t="shared" si="32"/>
        <v>0</v>
      </c>
      <c r="J561" s="67">
        <f t="shared" si="33"/>
        <v>0</v>
      </c>
      <c r="K561" s="67">
        <f t="shared" si="34"/>
        <v>1</v>
      </c>
      <c r="L561" s="67">
        <f t="shared" si="35"/>
        <v>1</v>
      </c>
    </row>
    <row r="562" spans="1:12" x14ac:dyDescent="0.35">
      <c r="A562" t="s">
        <v>94</v>
      </c>
      <c r="B562" t="s">
        <v>492</v>
      </c>
      <c r="C562" s="67" t="s">
        <v>13</v>
      </c>
      <c r="D562" s="67" t="s">
        <v>2784</v>
      </c>
      <c r="E562" s="67" t="s">
        <v>493</v>
      </c>
      <c r="F562" s="67" t="s">
        <v>2785</v>
      </c>
      <c r="G562" t="s">
        <v>494</v>
      </c>
      <c r="H562" t="s">
        <v>71</v>
      </c>
      <c r="I562" s="67">
        <f t="shared" si="32"/>
        <v>0</v>
      </c>
      <c r="J562" s="67">
        <f t="shared" si="33"/>
        <v>1</v>
      </c>
      <c r="K562" s="67">
        <f t="shared" si="34"/>
        <v>0</v>
      </c>
      <c r="L562" s="67">
        <f t="shared" si="35"/>
        <v>1</v>
      </c>
    </row>
    <row r="563" spans="1:12" x14ac:dyDescent="0.35">
      <c r="A563" t="s">
        <v>94</v>
      </c>
      <c r="B563" t="s">
        <v>495</v>
      </c>
      <c r="C563" s="67" t="s">
        <v>13</v>
      </c>
      <c r="D563" s="67" t="s">
        <v>2784</v>
      </c>
      <c r="E563" s="67" t="s">
        <v>496</v>
      </c>
      <c r="F563" s="67" t="s">
        <v>2785</v>
      </c>
      <c r="G563" t="s">
        <v>497</v>
      </c>
      <c r="H563" t="s">
        <v>40</v>
      </c>
      <c r="I563" s="67">
        <f t="shared" si="32"/>
        <v>1</v>
      </c>
      <c r="J563" s="67">
        <f t="shared" si="33"/>
        <v>1</v>
      </c>
      <c r="K563" s="67">
        <f t="shared" si="34"/>
        <v>0</v>
      </c>
      <c r="L563" s="67">
        <f t="shared" si="35"/>
        <v>0</v>
      </c>
    </row>
    <row r="564" spans="1:12" x14ac:dyDescent="0.35">
      <c r="A564" t="s">
        <v>94</v>
      </c>
      <c r="B564" t="s">
        <v>498</v>
      </c>
      <c r="C564" s="67" t="s">
        <v>13</v>
      </c>
      <c r="D564" s="67" t="s">
        <v>2784</v>
      </c>
      <c r="E564" s="67" t="s">
        <v>499</v>
      </c>
      <c r="F564" s="67" t="s">
        <v>2785</v>
      </c>
      <c r="G564" t="s">
        <v>500</v>
      </c>
      <c r="H564" t="s">
        <v>40</v>
      </c>
      <c r="I564" s="67">
        <f t="shared" si="32"/>
        <v>1</v>
      </c>
      <c r="J564" s="67">
        <f t="shared" si="33"/>
        <v>1</v>
      </c>
      <c r="K564" s="67">
        <f t="shared" si="34"/>
        <v>0</v>
      </c>
      <c r="L564" s="67">
        <f t="shared" si="35"/>
        <v>0</v>
      </c>
    </row>
    <row r="565" spans="1:12" x14ac:dyDescent="0.35">
      <c r="A565" t="s">
        <v>94</v>
      </c>
      <c r="B565" t="s">
        <v>501</v>
      </c>
      <c r="C565" s="67" t="s">
        <v>13</v>
      </c>
      <c r="D565" s="67" t="s">
        <v>2784</v>
      </c>
      <c r="E565" s="67" t="s">
        <v>502</v>
      </c>
      <c r="F565" s="67" t="s">
        <v>2785</v>
      </c>
      <c r="G565" t="s">
        <v>503</v>
      </c>
      <c r="H565" t="s">
        <v>54</v>
      </c>
      <c r="I565" s="67">
        <f t="shared" si="32"/>
        <v>0</v>
      </c>
      <c r="J565" s="67">
        <f t="shared" si="33"/>
        <v>0</v>
      </c>
      <c r="K565" s="67">
        <f t="shared" si="34"/>
        <v>1</v>
      </c>
      <c r="L565" s="67">
        <f t="shared" si="35"/>
        <v>1</v>
      </c>
    </row>
    <row r="566" spans="1:12" x14ac:dyDescent="0.35">
      <c r="A566" t="s">
        <v>94</v>
      </c>
      <c r="B566" t="s">
        <v>504</v>
      </c>
      <c r="C566" s="67" t="s">
        <v>13</v>
      </c>
      <c r="D566" s="67" t="s">
        <v>2784</v>
      </c>
      <c r="E566" s="67" t="s">
        <v>505</v>
      </c>
      <c r="F566" s="67" t="s">
        <v>2785</v>
      </c>
      <c r="G566" t="s">
        <v>506</v>
      </c>
      <c r="H566" t="s">
        <v>71</v>
      </c>
      <c r="I566" s="67">
        <f t="shared" si="32"/>
        <v>0</v>
      </c>
      <c r="J566" s="67">
        <f t="shared" si="33"/>
        <v>1</v>
      </c>
      <c r="K566" s="67">
        <f t="shared" si="34"/>
        <v>0</v>
      </c>
      <c r="L566" s="67">
        <f t="shared" si="35"/>
        <v>1</v>
      </c>
    </row>
    <row r="567" spans="1:12" x14ac:dyDescent="0.35">
      <c r="A567" t="s">
        <v>94</v>
      </c>
      <c r="B567" t="s">
        <v>507</v>
      </c>
      <c r="C567" s="67" t="s">
        <v>13</v>
      </c>
      <c r="D567" s="67" t="s">
        <v>2784</v>
      </c>
      <c r="E567" s="67" t="s">
        <v>508</v>
      </c>
      <c r="F567" s="67" t="s">
        <v>2785</v>
      </c>
      <c r="G567" t="s">
        <v>509</v>
      </c>
      <c r="H567" t="s">
        <v>40</v>
      </c>
      <c r="I567" s="67">
        <f t="shared" si="32"/>
        <v>1</v>
      </c>
      <c r="J567" s="67">
        <f t="shared" si="33"/>
        <v>1</v>
      </c>
      <c r="K567" s="67">
        <f t="shared" si="34"/>
        <v>0</v>
      </c>
      <c r="L567" s="67">
        <f t="shared" si="35"/>
        <v>0</v>
      </c>
    </row>
    <row r="568" spans="1:12" x14ac:dyDescent="0.35">
      <c r="A568" t="s">
        <v>94</v>
      </c>
      <c r="B568" t="s">
        <v>510</v>
      </c>
      <c r="C568" s="67" t="s">
        <v>13</v>
      </c>
      <c r="D568" s="67" t="s">
        <v>2784</v>
      </c>
      <c r="E568" s="67" t="s">
        <v>511</v>
      </c>
      <c r="F568" s="67" t="s">
        <v>2785</v>
      </c>
      <c r="G568" t="s">
        <v>512</v>
      </c>
      <c r="H568" t="s">
        <v>71</v>
      </c>
      <c r="I568" s="67">
        <f t="shared" si="32"/>
        <v>0</v>
      </c>
      <c r="J568" s="67">
        <f t="shared" si="33"/>
        <v>1</v>
      </c>
      <c r="K568" s="67">
        <f t="shared" si="34"/>
        <v>0</v>
      </c>
      <c r="L568" s="67">
        <f t="shared" si="35"/>
        <v>1</v>
      </c>
    </row>
    <row r="569" spans="1:12" x14ac:dyDescent="0.35">
      <c r="A569" t="s">
        <v>94</v>
      </c>
      <c r="B569" t="s">
        <v>513</v>
      </c>
      <c r="C569" s="67" t="s">
        <v>13</v>
      </c>
      <c r="D569" s="67" t="s">
        <v>2784</v>
      </c>
      <c r="E569" s="67" t="s">
        <v>514</v>
      </c>
      <c r="F569" s="67" t="s">
        <v>2785</v>
      </c>
      <c r="G569" t="s">
        <v>515</v>
      </c>
      <c r="H569" t="s">
        <v>71</v>
      </c>
      <c r="I569" s="67">
        <f t="shared" si="32"/>
        <v>0</v>
      </c>
      <c r="J569" s="67">
        <f t="shared" si="33"/>
        <v>1</v>
      </c>
      <c r="K569" s="67">
        <f t="shared" si="34"/>
        <v>0</v>
      </c>
      <c r="L569" s="67">
        <f t="shared" si="35"/>
        <v>1</v>
      </c>
    </row>
    <row r="570" spans="1:12" x14ac:dyDescent="0.35">
      <c r="A570" t="s">
        <v>94</v>
      </c>
      <c r="B570" t="s">
        <v>516</v>
      </c>
      <c r="C570" s="67" t="s">
        <v>16</v>
      </c>
      <c r="D570" s="67" t="s">
        <v>2784</v>
      </c>
      <c r="E570" s="67" t="s">
        <v>517</v>
      </c>
      <c r="F570" s="67" t="s">
        <v>2785</v>
      </c>
      <c r="G570" t="s">
        <v>518</v>
      </c>
      <c r="H570" t="s">
        <v>71</v>
      </c>
      <c r="I570" s="67">
        <f t="shared" si="32"/>
        <v>0</v>
      </c>
      <c r="J570" s="67">
        <f t="shared" si="33"/>
        <v>1</v>
      </c>
      <c r="K570" s="67">
        <f t="shared" si="34"/>
        <v>0</v>
      </c>
      <c r="L570" s="67">
        <f t="shared" si="35"/>
        <v>1</v>
      </c>
    </row>
    <row r="571" spans="1:12" x14ac:dyDescent="0.35">
      <c r="A571" t="s">
        <v>94</v>
      </c>
      <c r="B571" t="s">
        <v>519</v>
      </c>
      <c r="C571" s="67" t="s">
        <v>16</v>
      </c>
      <c r="D571" s="67" t="s">
        <v>2784</v>
      </c>
      <c r="E571" s="67" t="s">
        <v>520</v>
      </c>
      <c r="F571" s="67" t="s">
        <v>2785</v>
      </c>
      <c r="G571" t="s">
        <v>521</v>
      </c>
      <c r="H571" t="s">
        <v>71</v>
      </c>
      <c r="I571" s="67">
        <f t="shared" si="32"/>
        <v>0</v>
      </c>
      <c r="J571" s="67">
        <f t="shared" si="33"/>
        <v>1</v>
      </c>
      <c r="K571" s="67">
        <f t="shared" si="34"/>
        <v>0</v>
      </c>
      <c r="L571" s="67">
        <f t="shared" si="35"/>
        <v>1</v>
      </c>
    </row>
    <row r="572" spans="1:12" x14ac:dyDescent="0.35">
      <c r="A572" t="s">
        <v>94</v>
      </c>
      <c r="B572" t="s">
        <v>522</v>
      </c>
      <c r="C572" s="67" t="s">
        <v>16</v>
      </c>
      <c r="D572" s="67" t="s">
        <v>2784</v>
      </c>
      <c r="E572" s="67" t="s">
        <v>523</v>
      </c>
      <c r="F572" s="67" t="s">
        <v>2785</v>
      </c>
      <c r="G572" t="s">
        <v>524</v>
      </c>
      <c r="H572" t="s">
        <v>40</v>
      </c>
      <c r="I572" s="67">
        <f t="shared" si="32"/>
        <v>1</v>
      </c>
      <c r="J572" s="67">
        <f t="shared" si="33"/>
        <v>1</v>
      </c>
      <c r="K572" s="67">
        <f t="shared" si="34"/>
        <v>0</v>
      </c>
      <c r="L572" s="67">
        <f t="shared" si="35"/>
        <v>0</v>
      </c>
    </row>
    <row r="573" spans="1:12" x14ac:dyDescent="0.35">
      <c r="A573" t="s">
        <v>94</v>
      </c>
      <c r="B573" t="s">
        <v>525</v>
      </c>
      <c r="C573" s="67" t="s">
        <v>16</v>
      </c>
      <c r="D573" s="67" t="s">
        <v>2784</v>
      </c>
      <c r="E573" s="67" t="s">
        <v>526</v>
      </c>
      <c r="F573" s="67" t="s">
        <v>2785</v>
      </c>
      <c r="G573" t="s">
        <v>527</v>
      </c>
      <c r="H573" t="s">
        <v>36</v>
      </c>
      <c r="I573" s="67">
        <f t="shared" si="32"/>
        <v>0</v>
      </c>
      <c r="J573" s="67">
        <f t="shared" si="33"/>
        <v>0</v>
      </c>
      <c r="K573" s="67">
        <f t="shared" si="34"/>
        <v>1</v>
      </c>
      <c r="L573" s="67">
        <f t="shared" si="35"/>
        <v>1</v>
      </c>
    </row>
    <row r="574" spans="1:12" x14ac:dyDescent="0.35">
      <c r="A574" t="s">
        <v>94</v>
      </c>
      <c r="B574" t="s">
        <v>528</v>
      </c>
      <c r="C574" s="67" t="s">
        <v>16</v>
      </c>
      <c r="D574" s="67" t="s">
        <v>2784</v>
      </c>
      <c r="E574" s="67" t="s">
        <v>529</v>
      </c>
      <c r="F574" s="67" t="s">
        <v>2785</v>
      </c>
      <c r="G574" t="s">
        <v>530</v>
      </c>
      <c r="H574" t="s">
        <v>40</v>
      </c>
      <c r="I574" s="67">
        <f t="shared" si="32"/>
        <v>1</v>
      </c>
      <c r="J574" s="67">
        <f t="shared" si="33"/>
        <v>1</v>
      </c>
      <c r="K574" s="67">
        <f t="shared" si="34"/>
        <v>0</v>
      </c>
      <c r="L574" s="67">
        <f t="shared" si="35"/>
        <v>0</v>
      </c>
    </row>
    <row r="575" spans="1:12" x14ac:dyDescent="0.35">
      <c r="A575" t="s">
        <v>94</v>
      </c>
      <c r="B575" t="s">
        <v>531</v>
      </c>
      <c r="C575" s="67" t="s">
        <v>16</v>
      </c>
      <c r="D575" s="67" t="s">
        <v>2784</v>
      </c>
      <c r="E575" s="67" t="s">
        <v>532</v>
      </c>
      <c r="F575" s="67" t="s">
        <v>2785</v>
      </c>
      <c r="G575" t="s">
        <v>533</v>
      </c>
      <c r="H575" t="s">
        <v>54</v>
      </c>
      <c r="I575" s="67">
        <f t="shared" si="32"/>
        <v>0</v>
      </c>
      <c r="J575" s="67">
        <f t="shared" si="33"/>
        <v>0</v>
      </c>
      <c r="K575" s="67">
        <f t="shared" si="34"/>
        <v>1</v>
      </c>
      <c r="L575" s="67">
        <f t="shared" si="35"/>
        <v>1</v>
      </c>
    </row>
    <row r="576" spans="1:12" x14ac:dyDescent="0.35">
      <c r="A576" t="s">
        <v>94</v>
      </c>
      <c r="B576" t="s">
        <v>534</v>
      </c>
      <c r="C576" s="67" t="s">
        <v>16</v>
      </c>
      <c r="D576" s="67" t="s">
        <v>2784</v>
      </c>
      <c r="E576" s="67" t="s">
        <v>535</v>
      </c>
      <c r="F576" s="67" t="s">
        <v>2785</v>
      </c>
      <c r="G576" t="s">
        <v>536</v>
      </c>
      <c r="H576" t="s">
        <v>54</v>
      </c>
      <c r="I576" s="67">
        <f t="shared" si="32"/>
        <v>0</v>
      </c>
      <c r="J576" s="67">
        <f t="shared" si="33"/>
        <v>0</v>
      </c>
      <c r="K576" s="67">
        <f t="shared" si="34"/>
        <v>1</v>
      </c>
      <c r="L576" s="67">
        <f t="shared" si="35"/>
        <v>1</v>
      </c>
    </row>
    <row r="577" spans="1:12" x14ac:dyDescent="0.35">
      <c r="A577" t="s">
        <v>94</v>
      </c>
      <c r="B577" t="s">
        <v>537</v>
      </c>
      <c r="C577" s="67" t="s">
        <v>16</v>
      </c>
      <c r="D577" s="67" t="s">
        <v>2784</v>
      </c>
      <c r="E577" s="67" t="s">
        <v>538</v>
      </c>
      <c r="F577" s="67" t="s">
        <v>2785</v>
      </c>
      <c r="G577" t="s">
        <v>539</v>
      </c>
      <c r="H577" t="s">
        <v>40</v>
      </c>
      <c r="I577" s="67">
        <f t="shared" si="32"/>
        <v>1</v>
      </c>
      <c r="J577" s="67">
        <f t="shared" si="33"/>
        <v>1</v>
      </c>
      <c r="K577" s="67">
        <f t="shared" si="34"/>
        <v>0</v>
      </c>
      <c r="L577" s="67">
        <f t="shared" si="35"/>
        <v>0</v>
      </c>
    </row>
    <row r="578" spans="1:12" x14ac:dyDescent="0.35">
      <c r="A578" t="s">
        <v>94</v>
      </c>
      <c r="B578" t="s">
        <v>540</v>
      </c>
      <c r="C578" s="67" t="s">
        <v>12</v>
      </c>
      <c r="D578" s="67" t="s">
        <v>2784</v>
      </c>
      <c r="E578" s="67" t="s">
        <v>541</v>
      </c>
      <c r="F578" s="67" t="s">
        <v>2785</v>
      </c>
      <c r="G578" t="s">
        <v>542</v>
      </c>
      <c r="H578" t="s">
        <v>40</v>
      </c>
      <c r="I578" s="67">
        <f t="shared" si="32"/>
        <v>1</v>
      </c>
      <c r="J578" s="67">
        <f t="shared" si="33"/>
        <v>1</v>
      </c>
      <c r="K578" s="67">
        <f t="shared" si="34"/>
        <v>0</v>
      </c>
      <c r="L578" s="67">
        <f t="shared" si="35"/>
        <v>0</v>
      </c>
    </row>
    <row r="579" spans="1:12" x14ac:dyDescent="0.35">
      <c r="A579" t="s">
        <v>94</v>
      </c>
      <c r="B579" t="s">
        <v>543</v>
      </c>
      <c r="C579" s="67" t="s">
        <v>12</v>
      </c>
      <c r="D579" s="67" t="s">
        <v>2784</v>
      </c>
      <c r="E579" s="67" t="s">
        <v>544</v>
      </c>
      <c r="F579" s="67" t="s">
        <v>2785</v>
      </c>
      <c r="G579" t="s">
        <v>545</v>
      </c>
      <c r="H579" t="s">
        <v>40</v>
      </c>
      <c r="I579" s="67">
        <f t="shared" ref="I579:I642" si="36">IF(H579="BHC", 1, 0)</f>
        <v>1</v>
      </c>
      <c r="J579" s="67">
        <f t="shared" ref="J579:J642" si="37">IF(OR(H579="BHC", H579="WS", H579="SR"), 1,0)</f>
        <v>1</v>
      </c>
      <c r="K579" s="67">
        <f t="shared" ref="K579:K642" si="38">IF(OR(H579="RSD", H579="RFS", H579="CRS",H579="MRBD"), 1,0)</f>
        <v>0</v>
      </c>
      <c r="L579" s="67">
        <f t="shared" ref="L579:L642" si="39">IF(OR(H579="RSD", H579="RFS", H579="CRS",H579="MRBD",H579="WS",H579="SR"), 1,0)</f>
        <v>0</v>
      </c>
    </row>
    <row r="580" spans="1:12" x14ac:dyDescent="0.35">
      <c r="A580" t="s">
        <v>94</v>
      </c>
      <c r="B580" t="s">
        <v>546</v>
      </c>
      <c r="C580" s="67" t="s">
        <v>12</v>
      </c>
      <c r="D580" s="67" t="s">
        <v>2784</v>
      </c>
      <c r="E580" s="67" t="s">
        <v>547</v>
      </c>
      <c r="F580" s="67" t="s">
        <v>2785</v>
      </c>
      <c r="G580" t="s">
        <v>548</v>
      </c>
      <c r="H580" t="s">
        <v>71</v>
      </c>
      <c r="I580" s="67">
        <f t="shared" si="36"/>
        <v>0</v>
      </c>
      <c r="J580" s="67">
        <f t="shared" si="37"/>
        <v>1</v>
      </c>
      <c r="K580" s="67">
        <f t="shared" si="38"/>
        <v>0</v>
      </c>
      <c r="L580" s="67">
        <f t="shared" si="39"/>
        <v>1</v>
      </c>
    </row>
    <row r="581" spans="1:12" x14ac:dyDescent="0.35">
      <c r="A581" t="s">
        <v>94</v>
      </c>
      <c r="B581" t="s">
        <v>549</v>
      </c>
      <c r="C581" s="67" t="s">
        <v>12</v>
      </c>
      <c r="D581" s="67" t="s">
        <v>2784</v>
      </c>
      <c r="E581" s="67" t="s">
        <v>550</v>
      </c>
      <c r="F581" s="67" t="s">
        <v>2785</v>
      </c>
      <c r="G581" t="s">
        <v>551</v>
      </c>
      <c r="H581" t="s">
        <v>40</v>
      </c>
      <c r="I581" s="67">
        <f t="shared" si="36"/>
        <v>1</v>
      </c>
      <c r="J581" s="67">
        <f t="shared" si="37"/>
        <v>1</v>
      </c>
      <c r="K581" s="67">
        <f t="shared" si="38"/>
        <v>0</v>
      </c>
      <c r="L581" s="67">
        <f t="shared" si="39"/>
        <v>0</v>
      </c>
    </row>
    <row r="582" spans="1:12" x14ac:dyDescent="0.35">
      <c r="A582" t="s">
        <v>94</v>
      </c>
      <c r="B582" t="s">
        <v>552</v>
      </c>
      <c r="C582" s="67" t="s">
        <v>12</v>
      </c>
      <c r="D582" s="67" t="s">
        <v>2784</v>
      </c>
      <c r="E582" s="67" t="s">
        <v>553</v>
      </c>
      <c r="F582" s="67" t="s">
        <v>2785</v>
      </c>
      <c r="G582" t="s">
        <v>554</v>
      </c>
      <c r="H582" t="s">
        <v>71</v>
      </c>
      <c r="I582" s="67">
        <f t="shared" si="36"/>
        <v>0</v>
      </c>
      <c r="J582" s="67">
        <f t="shared" si="37"/>
        <v>1</v>
      </c>
      <c r="K582" s="67">
        <f t="shared" si="38"/>
        <v>0</v>
      </c>
      <c r="L582" s="67">
        <f t="shared" si="39"/>
        <v>1</v>
      </c>
    </row>
    <row r="583" spans="1:12" x14ac:dyDescent="0.35">
      <c r="A583" t="s">
        <v>94</v>
      </c>
      <c r="B583" t="s">
        <v>555</v>
      </c>
      <c r="C583" s="67" t="s">
        <v>12</v>
      </c>
      <c r="D583" s="67" t="s">
        <v>2784</v>
      </c>
      <c r="E583" s="67" t="s">
        <v>556</v>
      </c>
      <c r="F583" s="67" t="s">
        <v>2785</v>
      </c>
      <c r="G583" t="s">
        <v>557</v>
      </c>
      <c r="H583" t="s">
        <v>71</v>
      </c>
      <c r="I583" s="67">
        <f t="shared" si="36"/>
        <v>0</v>
      </c>
      <c r="J583" s="67">
        <f t="shared" si="37"/>
        <v>1</v>
      </c>
      <c r="K583" s="67">
        <f t="shared" si="38"/>
        <v>0</v>
      </c>
      <c r="L583" s="67">
        <f t="shared" si="39"/>
        <v>1</v>
      </c>
    </row>
    <row r="584" spans="1:12" x14ac:dyDescent="0.35">
      <c r="A584" t="s">
        <v>94</v>
      </c>
      <c r="B584" t="s">
        <v>558</v>
      </c>
      <c r="C584" s="67" t="s">
        <v>12</v>
      </c>
      <c r="D584" s="67" t="s">
        <v>2784</v>
      </c>
      <c r="E584" s="67" t="s">
        <v>559</v>
      </c>
      <c r="F584" s="67" t="s">
        <v>2785</v>
      </c>
      <c r="G584" t="s">
        <v>560</v>
      </c>
      <c r="H584" t="s">
        <v>36</v>
      </c>
      <c r="I584" s="67">
        <f t="shared" si="36"/>
        <v>0</v>
      </c>
      <c r="J584" s="67">
        <f t="shared" si="37"/>
        <v>0</v>
      </c>
      <c r="K584" s="67">
        <f t="shared" si="38"/>
        <v>1</v>
      </c>
      <c r="L584" s="67">
        <f t="shared" si="39"/>
        <v>1</v>
      </c>
    </row>
    <row r="585" spans="1:12" x14ac:dyDescent="0.35">
      <c r="A585" t="s">
        <v>94</v>
      </c>
      <c r="B585" t="s">
        <v>561</v>
      </c>
      <c r="C585" s="67" t="s">
        <v>12</v>
      </c>
      <c r="D585" s="67" t="s">
        <v>2784</v>
      </c>
      <c r="E585" s="67" t="s">
        <v>562</v>
      </c>
      <c r="F585" s="67" t="s">
        <v>2785</v>
      </c>
      <c r="G585" t="s">
        <v>563</v>
      </c>
      <c r="H585" t="s">
        <v>40</v>
      </c>
      <c r="I585" s="67">
        <f t="shared" si="36"/>
        <v>1</v>
      </c>
      <c r="J585" s="67">
        <f t="shared" si="37"/>
        <v>1</v>
      </c>
      <c r="K585" s="67">
        <f t="shared" si="38"/>
        <v>0</v>
      </c>
      <c r="L585" s="67">
        <f t="shared" si="39"/>
        <v>0</v>
      </c>
    </row>
    <row r="586" spans="1:12" x14ac:dyDescent="0.35">
      <c r="A586" t="s">
        <v>94</v>
      </c>
      <c r="B586" t="s">
        <v>564</v>
      </c>
      <c r="C586" s="67" t="s">
        <v>12</v>
      </c>
      <c r="D586" s="67" t="s">
        <v>2784</v>
      </c>
      <c r="E586" s="67" t="s">
        <v>565</v>
      </c>
      <c r="F586" s="67" t="s">
        <v>2785</v>
      </c>
      <c r="G586" t="s">
        <v>566</v>
      </c>
      <c r="H586" t="s">
        <v>71</v>
      </c>
      <c r="I586" s="67">
        <f t="shared" si="36"/>
        <v>0</v>
      </c>
      <c r="J586" s="67">
        <f t="shared" si="37"/>
        <v>1</v>
      </c>
      <c r="K586" s="67">
        <f t="shared" si="38"/>
        <v>0</v>
      </c>
      <c r="L586" s="67">
        <f t="shared" si="39"/>
        <v>1</v>
      </c>
    </row>
    <row r="587" spans="1:12" x14ac:dyDescent="0.35">
      <c r="A587" t="s">
        <v>94</v>
      </c>
      <c r="B587" t="s">
        <v>567</v>
      </c>
      <c r="C587" s="67" t="s">
        <v>12</v>
      </c>
      <c r="D587" s="67" t="s">
        <v>2784</v>
      </c>
      <c r="E587" s="67" t="s">
        <v>568</v>
      </c>
      <c r="F587" s="67" t="s">
        <v>2785</v>
      </c>
      <c r="G587" t="s">
        <v>569</v>
      </c>
      <c r="H587" t="s">
        <v>71</v>
      </c>
      <c r="I587" s="67">
        <f t="shared" si="36"/>
        <v>0</v>
      </c>
      <c r="J587" s="67">
        <f t="shared" si="37"/>
        <v>1</v>
      </c>
      <c r="K587" s="67">
        <f t="shared" si="38"/>
        <v>0</v>
      </c>
      <c r="L587" s="67">
        <f t="shared" si="39"/>
        <v>1</v>
      </c>
    </row>
    <row r="588" spans="1:12" x14ac:dyDescent="0.35">
      <c r="A588" t="s">
        <v>94</v>
      </c>
      <c r="B588" t="s">
        <v>570</v>
      </c>
      <c r="C588" s="67" t="s">
        <v>15</v>
      </c>
      <c r="D588" s="67" t="s">
        <v>2784</v>
      </c>
      <c r="E588" s="67" t="s">
        <v>571</v>
      </c>
      <c r="F588" s="67" t="s">
        <v>2785</v>
      </c>
      <c r="G588" t="s">
        <v>572</v>
      </c>
      <c r="H588" t="s">
        <v>71</v>
      </c>
      <c r="I588" s="67">
        <f t="shared" si="36"/>
        <v>0</v>
      </c>
      <c r="J588" s="67">
        <f t="shared" si="37"/>
        <v>1</v>
      </c>
      <c r="K588" s="67">
        <f t="shared" si="38"/>
        <v>0</v>
      </c>
      <c r="L588" s="67">
        <f t="shared" si="39"/>
        <v>1</v>
      </c>
    </row>
    <row r="589" spans="1:12" x14ac:dyDescent="0.35">
      <c r="A589" t="s">
        <v>94</v>
      </c>
      <c r="B589" t="s">
        <v>573</v>
      </c>
      <c r="C589" s="67" t="s">
        <v>15</v>
      </c>
      <c r="D589" s="67" t="s">
        <v>2784</v>
      </c>
      <c r="E589" s="67" t="s">
        <v>574</v>
      </c>
      <c r="F589" s="67" t="s">
        <v>2785</v>
      </c>
      <c r="G589" t="s">
        <v>575</v>
      </c>
      <c r="H589" t="s">
        <v>54</v>
      </c>
      <c r="I589" s="67">
        <f t="shared" si="36"/>
        <v>0</v>
      </c>
      <c r="J589" s="67">
        <f t="shared" si="37"/>
        <v>0</v>
      </c>
      <c r="K589" s="67">
        <f t="shared" si="38"/>
        <v>1</v>
      </c>
      <c r="L589" s="67">
        <f t="shared" si="39"/>
        <v>1</v>
      </c>
    </row>
    <row r="590" spans="1:12" x14ac:dyDescent="0.35">
      <c r="A590" t="s">
        <v>94</v>
      </c>
      <c r="B590" t="s">
        <v>576</v>
      </c>
      <c r="C590" s="67" t="s">
        <v>15</v>
      </c>
      <c r="D590" s="67" t="s">
        <v>2784</v>
      </c>
      <c r="E590" s="67" t="s">
        <v>577</v>
      </c>
      <c r="F590" s="67" t="s">
        <v>2785</v>
      </c>
      <c r="G590" t="s">
        <v>578</v>
      </c>
      <c r="H590" t="s">
        <v>71</v>
      </c>
      <c r="I590" s="67">
        <f t="shared" si="36"/>
        <v>0</v>
      </c>
      <c r="J590" s="67">
        <f t="shared" si="37"/>
        <v>1</v>
      </c>
      <c r="K590" s="67">
        <f t="shared" si="38"/>
        <v>0</v>
      </c>
      <c r="L590" s="67">
        <f t="shared" si="39"/>
        <v>1</v>
      </c>
    </row>
    <row r="591" spans="1:12" x14ac:dyDescent="0.35">
      <c r="A591" t="s">
        <v>94</v>
      </c>
      <c r="B591" t="s">
        <v>579</v>
      </c>
      <c r="C591" s="67" t="s">
        <v>15</v>
      </c>
      <c r="D591" s="67" t="s">
        <v>2784</v>
      </c>
      <c r="E591" s="67" t="s">
        <v>580</v>
      </c>
      <c r="F591" s="67" t="s">
        <v>2785</v>
      </c>
      <c r="G591" t="s">
        <v>581</v>
      </c>
      <c r="H591" t="s">
        <v>40</v>
      </c>
      <c r="I591" s="67">
        <f t="shared" si="36"/>
        <v>1</v>
      </c>
      <c r="J591" s="67">
        <f t="shared" si="37"/>
        <v>1</v>
      </c>
      <c r="K591" s="67">
        <f t="shared" si="38"/>
        <v>0</v>
      </c>
      <c r="L591" s="67">
        <f t="shared" si="39"/>
        <v>0</v>
      </c>
    </row>
    <row r="592" spans="1:12" x14ac:dyDescent="0.35">
      <c r="A592" t="s">
        <v>94</v>
      </c>
      <c r="B592" t="s">
        <v>582</v>
      </c>
      <c r="C592" s="67" t="s">
        <v>15</v>
      </c>
      <c r="D592" s="67" t="s">
        <v>2784</v>
      </c>
      <c r="E592" s="67" t="s">
        <v>583</v>
      </c>
      <c r="F592" s="67" t="s">
        <v>2785</v>
      </c>
      <c r="G592" t="s">
        <v>584</v>
      </c>
      <c r="H592" t="s">
        <v>40</v>
      </c>
      <c r="I592" s="67">
        <f t="shared" si="36"/>
        <v>1</v>
      </c>
      <c r="J592" s="67">
        <f t="shared" si="37"/>
        <v>1</v>
      </c>
      <c r="K592" s="67">
        <f t="shared" si="38"/>
        <v>0</v>
      </c>
      <c r="L592" s="67">
        <f t="shared" si="39"/>
        <v>0</v>
      </c>
    </row>
    <row r="593" spans="1:12" x14ac:dyDescent="0.35">
      <c r="A593" t="s">
        <v>94</v>
      </c>
      <c r="B593" t="s">
        <v>585</v>
      </c>
      <c r="C593" s="67" t="s">
        <v>11</v>
      </c>
      <c r="D593" s="67" t="s">
        <v>2784</v>
      </c>
      <c r="E593" s="67" t="s">
        <v>586</v>
      </c>
      <c r="F593" s="67" t="s">
        <v>2785</v>
      </c>
      <c r="G593" t="s">
        <v>587</v>
      </c>
      <c r="H593" t="s">
        <v>36</v>
      </c>
      <c r="I593" s="67">
        <f t="shared" si="36"/>
        <v>0</v>
      </c>
      <c r="J593" s="67">
        <f t="shared" si="37"/>
        <v>0</v>
      </c>
      <c r="K593" s="67">
        <f t="shared" si="38"/>
        <v>1</v>
      </c>
      <c r="L593" s="67">
        <f t="shared" si="39"/>
        <v>1</v>
      </c>
    </row>
    <row r="594" spans="1:12" x14ac:dyDescent="0.35">
      <c r="A594" t="s">
        <v>94</v>
      </c>
      <c r="B594" t="s">
        <v>588</v>
      </c>
      <c r="C594" s="67" t="s">
        <v>11</v>
      </c>
      <c r="D594" s="67" t="s">
        <v>2784</v>
      </c>
      <c r="E594" s="67" t="s">
        <v>589</v>
      </c>
      <c r="F594" s="67" t="s">
        <v>2785</v>
      </c>
      <c r="G594" t="s">
        <v>590</v>
      </c>
      <c r="H594" t="s">
        <v>40</v>
      </c>
      <c r="I594" s="67">
        <f t="shared" si="36"/>
        <v>1</v>
      </c>
      <c r="J594" s="67">
        <f t="shared" si="37"/>
        <v>1</v>
      </c>
      <c r="K594" s="67">
        <f t="shared" si="38"/>
        <v>0</v>
      </c>
      <c r="L594" s="67">
        <f t="shared" si="39"/>
        <v>0</v>
      </c>
    </row>
    <row r="595" spans="1:12" x14ac:dyDescent="0.35">
      <c r="A595" t="s">
        <v>94</v>
      </c>
      <c r="B595" t="s">
        <v>591</v>
      </c>
      <c r="C595" s="67" t="s">
        <v>11</v>
      </c>
      <c r="D595" s="67" t="s">
        <v>2784</v>
      </c>
      <c r="E595" s="67" t="s">
        <v>592</v>
      </c>
      <c r="F595" s="67" t="s">
        <v>2785</v>
      </c>
      <c r="G595" t="s">
        <v>593</v>
      </c>
      <c r="H595" t="s">
        <v>71</v>
      </c>
      <c r="I595" s="67">
        <f t="shared" si="36"/>
        <v>0</v>
      </c>
      <c r="J595" s="67">
        <f t="shared" si="37"/>
        <v>1</v>
      </c>
      <c r="K595" s="67">
        <f t="shared" si="38"/>
        <v>0</v>
      </c>
      <c r="L595" s="67">
        <f t="shared" si="39"/>
        <v>1</v>
      </c>
    </row>
    <row r="596" spans="1:12" x14ac:dyDescent="0.35">
      <c r="A596" t="s">
        <v>94</v>
      </c>
      <c r="B596" t="s">
        <v>594</v>
      </c>
      <c r="C596" s="67" t="s">
        <v>11</v>
      </c>
      <c r="D596" s="67" t="s">
        <v>2784</v>
      </c>
      <c r="E596" s="67" t="s">
        <v>595</v>
      </c>
      <c r="F596" s="67" t="s">
        <v>2785</v>
      </c>
      <c r="G596" t="s">
        <v>596</v>
      </c>
      <c r="H596" t="s">
        <v>71</v>
      </c>
      <c r="I596" s="67">
        <f t="shared" si="36"/>
        <v>0</v>
      </c>
      <c r="J596" s="67">
        <f t="shared" si="37"/>
        <v>1</v>
      </c>
      <c r="K596" s="67">
        <f t="shared" si="38"/>
        <v>0</v>
      </c>
      <c r="L596" s="67">
        <f t="shared" si="39"/>
        <v>1</v>
      </c>
    </row>
    <row r="597" spans="1:12" x14ac:dyDescent="0.35">
      <c r="A597" t="s">
        <v>94</v>
      </c>
      <c r="B597" t="s">
        <v>597</v>
      </c>
      <c r="C597" s="67" t="s">
        <v>11</v>
      </c>
      <c r="D597" s="67" t="s">
        <v>2784</v>
      </c>
      <c r="E597" s="67" t="s">
        <v>598</v>
      </c>
      <c r="F597" s="67" t="s">
        <v>2785</v>
      </c>
      <c r="G597" t="s">
        <v>599</v>
      </c>
      <c r="H597" t="s">
        <v>71</v>
      </c>
      <c r="I597" s="67">
        <f t="shared" si="36"/>
        <v>0</v>
      </c>
      <c r="J597" s="67">
        <f t="shared" si="37"/>
        <v>1</v>
      </c>
      <c r="K597" s="67">
        <f t="shared" si="38"/>
        <v>0</v>
      </c>
      <c r="L597" s="67">
        <f t="shared" si="39"/>
        <v>1</v>
      </c>
    </row>
    <row r="598" spans="1:12" x14ac:dyDescent="0.35">
      <c r="A598" t="s">
        <v>94</v>
      </c>
      <c r="B598" t="s">
        <v>600</v>
      </c>
      <c r="C598" s="67" t="s">
        <v>11</v>
      </c>
      <c r="D598" s="67" t="s">
        <v>2784</v>
      </c>
      <c r="E598" s="67" t="s">
        <v>601</v>
      </c>
      <c r="F598" s="67" t="s">
        <v>2785</v>
      </c>
      <c r="G598" t="s">
        <v>602</v>
      </c>
      <c r="H598" t="s">
        <v>71</v>
      </c>
      <c r="I598" s="67">
        <f t="shared" si="36"/>
        <v>0</v>
      </c>
      <c r="J598" s="67">
        <f t="shared" si="37"/>
        <v>1</v>
      </c>
      <c r="K598" s="67">
        <f t="shared" si="38"/>
        <v>0</v>
      </c>
      <c r="L598" s="67">
        <f t="shared" si="39"/>
        <v>1</v>
      </c>
    </row>
    <row r="599" spans="1:12" x14ac:dyDescent="0.35">
      <c r="A599" t="s">
        <v>94</v>
      </c>
      <c r="B599" t="s">
        <v>603</v>
      </c>
      <c r="C599" s="67" t="s">
        <v>11</v>
      </c>
      <c r="D599" s="67" t="s">
        <v>2784</v>
      </c>
      <c r="E599" s="67" t="s">
        <v>604</v>
      </c>
      <c r="F599" s="67" t="s">
        <v>2785</v>
      </c>
      <c r="G599" t="s">
        <v>605</v>
      </c>
      <c r="H599" t="s">
        <v>71</v>
      </c>
      <c r="I599" s="67">
        <f t="shared" si="36"/>
        <v>0</v>
      </c>
      <c r="J599" s="67">
        <f t="shared" si="37"/>
        <v>1</v>
      </c>
      <c r="K599" s="67">
        <f t="shared" si="38"/>
        <v>0</v>
      </c>
      <c r="L599" s="67">
        <f t="shared" si="39"/>
        <v>1</v>
      </c>
    </row>
    <row r="600" spans="1:12" x14ac:dyDescent="0.35">
      <c r="A600" t="s">
        <v>94</v>
      </c>
      <c r="B600" t="s">
        <v>606</v>
      </c>
      <c r="C600" s="67" t="s">
        <v>11</v>
      </c>
      <c r="D600" s="67" t="s">
        <v>2784</v>
      </c>
      <c r="E600" s="67" t="s">
        <v>607</v>
      </c>
      <c r="F600" s="67" t="s">
        <v>2785</v>
      </c>
      <c r="G600" t="s">
        <v>608</v>
      </c>
      <c r="H600" t="s">
        <v>71</v>
      </c>
      <c r="I600" s="67">
        <f t="shared" si="36"/>
        <v>0</v>
      </c>
      <c r="J600" s="67">
        <f t="shared" si="37"/>
        <v>1</v>
      </c>
      <c r="K600" s="67">
        <f t="shared" si="38"/>
        <v>0</v>
      </c>
      <c r="L600" s="67">
        <f t="shared" si="39"/>
        <v>1</v>
      </c>
    </row>
    <row r="601" spans="1:12" x14ac:dyDescent="0.35">
      <c r="A601" t="s">
        <v>94</v>
      </c>
      <c r="B601" t="s">
        <v>609</v>
      </c>
      <c r="C601" s="67" t="s">
        <v>11</v>
      </c>
      <c r="D601" s="67" t="s">
        <v>2784</v>
      </c>
      <c r="E601" s="67" t="s">
        <v>610</v>
      </c>
      <c r="F601" s="67" t="s">
        <v>2785</v>
      </c>
      <c r="G601" t="s">
        <v>611</v>
      </c>
      <c r="H601" t="s">
        <v>71</v>
      </c>
      <c r="I601" s="67">
        <f t="shared" si="36"/>
        <v>0</v>
      </c>
      <c r="J601" s="67">
        <f t="shared" si="37"/>
        <v>1</v>
      </c>
      <c r="K601" s="67">
        <f t="shared" si="38"/>
        <v>0</v>
      </c>
      <c r="L601" s="67">
        <f t="shared" si="39"/>
        <v>1</v>
      </c>
    </row>
    <row r="602" spans="1:12" x14ac:dyDescent="0.35">
      <c r="A602" t="s">
        <v>94</v>
      </c>
      <c r="B602" t="s">
        <v>612</v>
      </c>
      <c r="C602" s="67" t="s">
        <v>14</v>
      </c>
      <c r="D602" s="67" t="s">
        <v>2784</v>
      </c>
      <c r="E602" s="67" t="s">
        <v>613</v>
      </c>
      <c r="F602" s="67" t="s">
        <v>2785</v>
      </c>
      <c r="G602" t="s">
        <v>614</v>
      </c>
      <c r="H602" t="s">
        <v>71</v>
      </c>
      <c r="I602" s="67">
        <f t="shared" si="36"/>
        <v>0</v>
      </c>
      <c r="J602" s="67">
        <f t="shared" si="37"/>
        <v>1</v>
      </c>
      <c r="K602" s="67">
        <f t="shared" si="38"/>
        <v>0</v>
      </c>
      <c r="L602" s="67">
        <f t="shared" si="39"/>
        <v>1</v>
      </c>
    </row>
    <row r="603" spans="1:12" x14ac:dyDescent="0.35">
      <c r="A603" t="s">
        <v>94</v>
      </c>
      <c r="B603" t="s">
        <v>615</v>
      </c>
      <c r="C603" s="67" t="s">
        <v>14</v>
      </c>
      <c r="D603" s="67" t="s">
        <v>2784</v>
      </c>
      <c r="E603" s="67" t="s">
        <v>616</v>
      </c>
      <c r="F603" s="67" t="s">
        <v>2785</v>
      </c>
      <c r="G603" t="s">
        <v>617</v>
      </c>
      <c r="H603" t="s">
        <v>40</v>
      </c>
      <c r="I603" s="67">
        <f t="shared" si="36"/>
        <v>1</v>
      </c>
      <c r="J603" s="67">
        <f t="shared" si="37"/>
        <v>1</v>
      </c>
      <c r="K603" s="67">
        <f t="shared" si="38"/>
        <v>0</v>
      </c>
      <c r="L603" s="67">
        <f t="shared" si="39"/>
        <v>0</v>
      </c>
    </row>
    <row r="604" spans="1:12" x14ac:dyDescent="0.35">
      <c r="A604" t="s">
        <v>94</v>
      </c>
      <c r="B604" t="s">
        <v>618</v>
      </c>
      <c r="C604" s="67" t="s">
        <v>14</v>
      </c>
      <c r="D604" s="67" t="s">
        <v>2784</v>
      </c>
      <c r="E604" s="67" t="s">
        <v>619</v>
      </c>
      <c r="F604" s="67" t="s">
        <v>2785</v>
      </c>
      <c r="G604" t="s">
        <v>620</v>
      </c>
      <c r="H604" t="s">
        <v>40</v>
      </c>
      <c r="I604" s="67">
        <f t="shared" si="36"/>
        <v>1</v>
      </c>
      <c r="J604" s="67">
        <f t="shared" si="37"/>
        <v>1</v>
      </c>
      <c r="K604" s="67">
        <f t="shared" si="38"/>
        <v>0</v>
      </c>
      <c r="L604" s="67">
        <f t="shared" si="39"/>
        <v>0</v>
      </c>
    </row>
    <row r="605" spans="1:12" x14ac:dyDescent="0.35">
      <c r="A605" t="s">
        <v>94</v>
      </c>
      <c r="B605" t="s">
        <v>621</v>
      </c>
      <c r="C605" s="67" t="s">
        <v>14</v>
      </c>
      <c r="D605" s="67" t="s">
        <v>2784</v>
      </c>
      <c r="E605" s="67" t="s">
        <v>622</v>
      </c>
      <c r="F605" s="67" t="s">
        <v>2785</v>
      </c>
      <c r="G605" t="s">
        <v>623</v>
      </c>
      <c r="H605" t="s">
        <v>40</v>
      </c>
      <c r="I605" s="67">
        <f t="shared" si="36"/>
        <v>1</v>
      </c>
      <c r="J605" s="67">
        <f t="shared" si="37"/>
        <v>1</v>
      </c>
      <c r="K605" s="67">
        <f t="shared" si="38"/>
        <v>0</v>
      </c>
      <c r="L605" s="67">
        <f t="shared" si="39"/>
        <v>0</v>
      </c>
    </row>
    <row r="606" spans="1:12" x14ac:dyDescent="0.35">
      <c r="A606" t="s">
        <v>94</v>
      </c>
      <c r="B606" t="s">
        <v>624</v>
      </c>
      <c r="C606" s="67" t="s">
        <v>14</v>
      </c>
      <c r="D606" s="67" t="s">
        <v>2784</v>
      </c>
      <c r="E606" s="67" t="s">
        <v>625</v>
      </c>
      <c r="F606" s="67" t="s">
        <v>2785</v>
      </c>
      <c r="G606" t="s">
        <v>626</v>
      </c>
      <c r="H606" t="s">
        <v>71</v>
      </c>
      <c r="I606" s="67">
        <f t="shared" si="36"/>
        <v>0</v>
      </c>
      <c r="J606" s="67">
        <f t="shared" si="37"/>
        <v>1</v>
      </c>
      <c r="K606" s="67">
        <f t="shared" si="38"/>
        <v>0</v>
      </c>
      <c r="L606" s="67">
        <f t="shared" si="39"/>
        <v>1</v>
      </c>
    </row>
    <row r="607" spans="1:12" x14ac:dyDescent="0.35">
      <c r="A607" t="s">
        <v>94</v>
      </c>
      <c r="B607" t="s">
        <v>627</v>
      </c>
      <c r="C607" s="67" t="s">
        <v>14</v>
      </c>
      <c r="D607" s="67" t="s">
        <v>2784</v>
      </c>
      <c r="E607" s="67" t="s">
        <v>628</v>
      </c>
      <c r="F607" s="67" t="s">
        <v>2785</v>
      </c>
      <c r="G607" t="s">
        <v>629</v>
      </c>
      <c r="H607" t="s">
        <v>71</v>
      </c>
      <c r="I607" s="67">
        <f t="shared" si="36"/>
        <v>0</v>
      </c>
      <c r="J607" s="67">
        <f t="shared" si="37"/>
        <v>1</v>
      </c>
      <c r="K607" s="67">
        <f t="shared" si="38"/>
        <v>0</v>
      </c>
      <c r="L607" s="67">
        <f t="shared" si="39"/>
        <v>1</v>
      </c>
    </row>
    <row r="608" spans="1:12" x14ac:dyDescent="0.35">
      <c r="A608" t="s">
        <v>94</v>
      </c>
      <c r="B608" t="s">
        <v>630</v>
      </c>
      <c r="C608" s="67" t="s">
        <v>14</v>
      </c>
      <c r="D608" s="67" t="s">
        <v>2784</v>
      </c>
      <c r="E608" s="67" t="s">
        <v>631</v>
      </c>
      <c r="F608" s="67" t="s">
        <v>2785</v>
      </c>
      <c r="G608" t="s">
        <v>632</v>
      </c>
      <c r="H608" t="s">
        <v>71</v>
      </c>
      <c r="I608" s="67">
        <f t="shared" si="36"/>
        <v>0</v>
      </c>
      <c r="J608" s="67">
        <f t="shared" si="37"/>
        <v>1</v>
      </c>
      <c r="K608" s="67">
        <f t="shared" si="38"/>
        <v>0</v>
      </c>
      <c r="L608" s="67">
        <f t="shared" si="39"/>
        <v>1</v>
      </c>
    </row>
    <row r="609" spans="1:12" x14ac:dyDescent="0.35">
      <c r="A609" t="s">
        <v>94</v>
      </c>
      <c r="B609" t="s">
        <v>633</v>
      </c>
      <c r="C609" s="67" t="s">
        <v>14</v>
      </c>
      <c r="D609" s="67" t="s">
        <v>2784</v>
      </c>
      <c r="E609" s="67" t="s">
        <v>634</v>
      </c>
      <c r="F609" s="67" t="s">
        <v>2785</v>
      </c>
      <c r="G609" t="s">
        <v>635</v>
      </c>
      <c r="H609" t="s">
        <v>54</v>
      </c>
      <c r="I609" s="67">
        <f t="shared" si="36"/>
        <v>0</v>
      </c>
      <c r="J609" s="67">
        <f t="shared" si="37"/>
        <v>0</v>
      </c>
      <c r="K609" s="67">
        <f t="shared" si="38"/>
        <v>1</v>
      </c>
      <c r="L609" s="67">
        <f t="shared" si="39"/>
        <v>1</v>
      </c>
    </row>
    <row r="610" spans="1:12" x14ac:dyDescent="0.35">
      <c r="A610" t="s">
        <v>94</v>
      </c>
      <c r="B610" t="s">
        <v>636</v>
      </c>
      <c r="C610" s="67" t="s">
        <v>14</v>
      </c>
      <c r="D610" s="67" t="s">
        <v>2784</v>
      </c>
      <c r="E610" s="67" t="s">
        <v>637</v>
      </c>
      <c r="F610" s="67" t="s">
        <v>2785</v>
      </c>
      <c r="G610" t="s">
        <v>638</v>
      </c>
      <c r="H610" t="s">
        <v>71</v>
      </c>
      <c r="I610" s="67">
        <f t="shared" si="36"/>
        <v>0</v>
      </c>
      <c r="J610" s="67">
        <f t="shared" si="37"/>
        <v>1</v>
      </c>
      <c r="K610" s="67">
        <f t="shared" si="38"/>
        <v>0</v>
      </c>
      <c r="L610" s="67">
        <f t="shared" si="39"/>
        <v>1</v>
      </c>
    </row>
    <row r="611" spans="1:12" x14ac:dyDescent="0.35">
      <c r="A611" t="s">
        <v>94</v>
      </c>
      <c r="B611" t="s">
        <v>639</v>
      </c>
      <c r="C611" s="67" t="s">
        <v>14</v>
      </c>
      <c r="D611" s="67" t="s">
        <v>2784</v>
      </c>
      <c r="E611" s="67" t="s">
        <v>640</v>
      </c>
      <c r="F611" s="67" t="s">
        <v>2785</v>
      </c>
      <c r="G611" t="s">
        <v>641</v>
      </c>
      <c r="H611" t="s">
        <v>40</v>
      </c>
      <c r="I611" s="67">
        <f t="shared" si="36"/>
        <v>1</v>
      </c>
      <c r="J611" s="67">
        <f t="shared" si="37"/>
        <v>1</v>
      </c>
      <c r="K611" s="67">
        <f t="shared" si="38"/>
        <v>0</v>
      </c>
      <c r="L611" s="67">
        <f t="shared" si="39"/>
        <v>0</v>
      </c>
    </row>
    <row r="612" spans="1:12" x14ac:dyDescent="0.35">
      <c r="A612" t="s">
        <v>642</v>
      </c>
      <c r="B612" t="s">
        <v>643</v>
      </c>
      <c r="C612" s="67" t="s">
        <v>13</v>
      </c>
      <c r="D612" s="67" t="s">
        <v>2784</v>
      </c>
      <c r="E612" s="67" t="s">
        <v>644</v>
      </c>
      <c r="F612" s="67" t="s">
        <v>2785</v>
      </c>
      <c r="G612" t="s">
        <v>645</v>
      </c>
      <c r="H612" t="s">
        <v>40</v>
      </c>
      <c r="I612" s="67">
        <f t="shared" si="36"/>
        <v>1</v>
      </c>
      <c r="J612" s="67">
        <f t="shared" si="37"/>
        <v>1</v>
      </c>
      <c r="K612" s="67">
        <f t="shared" si="38"/>
        <v>0</v>
      </c>
      <c r="L612" s="67">
        <f t="shared" si="39"/>
        <v>0</v>
      </c>
    </row>
    <row r="613" spans="1:12" x14ac:dyDescent="0.35">
      <c r="A613" t="s">
        <v>642</v>
      </c>
      <c r="B613" t="s">
        <v>646</v>
      </c>
      <c r="C613" s="67" t="s">
        <v>13</v>
      </c>
      <c r="D613" s="67" t="s">
        <v>2784</v>
      </c>
      <c r="E613" s="67" t="s">
        <v>647</v>
      </c>
      <c r="F613" s="67" t="s">
        <v>2785</v>
      </c>
      <c r="G613" t="s">
        <v>648</v>
      </c>
      <c r="H613" t="s">
        <v>71</v>
      </c>
      <c r="I613" s="67">
        <f t="shared" si="36"/>
        <v>0</v>
      </c>
      <c r="J613" s="67">
        <f t="shared" si="37"/>
        <v>1</v>
      </c>
      <c r="K613" s="67">
        <f t="shared" si="38"/>
        <v>0</v>
      </c>
      <c r="L613" s="67">
        <f t="shared" si="39"/>
        <v>1</v>
      </c>
    </row>
    <row r="614" spans="1:12" x14ac:dyDescent="0.35">
      <c r="A614" t="s">
        <v>642</v>
      </c>
      <c r="B614" t="s">
        <v>649</v>
      </c>
      <c r="C614" s="67" t="s">
        <v>13</v>
      </c>
      <c r="D614" s="67" t="s">
        <v>2784</v>
      </c>
      <c r="E614" s="67" t="s">
        <v>650</v>
      </c>
      <c r="F614" s="67" t="s">
        <v>2785</v>
      </c>
      <c r="G614" t="s">
        <v>651</v>
      </c>
      <c r="H614" t="s">
        <v>40</v>
      </c>
      <c r="I614" s="67">
        <f t="shared" si="36"/>
        <v>1</v>
      </c>
      <c r="J614" s="67">
        <f t="shared" si="37"/>
        <v>1</v>
      </c>
      <c r="K614" s="67">
        <f t="shared" si="38"/>
        <v>0</v>
      </c>
      <c r="L614" s="67">
        <f t="shared" si="39"/>
        <v>0</v>
      </c>
    </row>
    <row r="615" spans="1:12" x14ac:dyDescent="0.35">
      <c r="A615" t="s">
        <v>642</v>
      </c>
      <c r="B615" t="s">
        <v>652</v>
      </c>
      <c r="C615" s="67" t="s">
        <v>13</v>
      </c>
      <c r="D615" s="67" t="s">
        <v>2784</v>
      </c>
      <c r="E615" s="67" t="s">
        <v>653</v>
      </c>
      <c r="F615" s="67" t="s">
        <v>2785</v>
      </c>
      <c r="G615" t="s">
        <v>654</v>
      </c>
      <c r="H615" t="s">
        <v>40</v>
      </c>
      <c r="I615" s="67">
        <f t="shared" si="36"/>
        <v>1</v>
      </c>
      <c r="J615" s="67">
        <f t="shared" si="37"/>
        <v>1</v>
      </c>
      <c r="K615" s="67">
        <f t="shared" si="38"/>
        <v>0</v>
      </c>
      <c r="L615" s="67">
        <f t="shared" si="39"/>
        <v>0</v>
      </c>
    </row>
    <row r="616" spans="1:12" x14ac:dyDescent="0.35">
      <c r="A616" t="s">
        <v>642</v>
      </c>
      <c r="B616" t="s">
        <v>655</v>
      </c>
      <c r="C616" s="67" t="s">
        <v>13</v>
      </c>
      <c r="D616" s="67" t="s">
        <v>2784</v>
      </c>
      <c r="E616" s="67" t="s">
        <v>656</v>
      </c>
      <c r="F616" s="67" t="s">
        <v>2785</v>
      </c>
      <c r="G616" t="s">
        <v>657</v>
      </c>
      <c r="H616" t="s">
        <v>71</v>
      </c>
      <c r="I616" s="67">
        <f t="shared" si="36"/>
        <v>0</v>
      </c>
      <c r="J616" s="67">
        <f t="shared" si="37"/>
        <v>1</v>
      </c>
      <c r="K616" s="67">
        <f t="shared" si="38"/>
        <v>0</v>
      </c>
      <c r="L616" s="67">
        <f t="shared" si="39"/>
        <v>1</v>
      </c>
    </row>
    <row r="617" spans="1:12" x14ac:dyDescent="0.35">
      <c r="A617" t="s">
        <v>642</v>
      </c>
      <c r="B617" t="s">
        <v>658</v>
      </c>
      <c r="C617" s="67" t="s">
        <v>13</v>
      </c>
      <c r="D617" s="67" t="s">
        <v>2784</v>
      </c>
      <c r="E617" s="67" t="s">
        <v>659</v>
      </c>
      <c r="F617" s="67" t="s">
        <v>2785</v>
      </c>
      <c r="G617" t="s">
        <v>660</v>
      </c>
      <c r="H617" t="s">
        <v>71</v>
      </c>
      <c r="I617" s="67">
        <f t="shared" si="36"/>
        <v>0</v>
      </c>
      <c r="J617" s="67">
        <f t="shared" si="37"/>
        <v>1</v>
      </c>
      <c r="K617" s="67">
        <f t="shared" si="38"/>
        <v>0</v>
      </c>
      <c r="L617" s="67">
        <f t="shared" si="39"/>
        <v>1</v>
      </c>
    </row>
    <row r="618" spans="1:12" x14ac:dyDescent="0.35">
      <c r="A618" t="s">
        <v>642</v>
      </c>
      <c r="B618" t="s">
        <v>661</v>
      </c>
      <c r="C618" s="67" t="s">
        <v>13</v>
      </c>
      <c r="D618" s="67" t="s">
        <v>2784</v>
      </c>
      <c r="E618" s="67" t="s">
        <v>662</v>
      </c>
      <c r="F618" s="67" t="s">
        <v>2785</v>
      </c>
      <c r="G618" t="s">
        <v>663</v>
      </c>
      <c r="H618" t="s">
        <v>71</v>
      </c>
      <c r="I618" s="67">
        <f t="shared" si="36"/>
        <v>0</v>
      </c>
      <c r="J618" s="67">
        <f t="shared" si="37"/>
        <v>1</v>
      </c>
      <c r="K618" s="67">
        <f t="shared" si="38"/>
        <v>0</v>
      </c>
      <c r="L618" s="67">
        <f t="shared" si="39"/>
        <v>1</v>
      </c>
    </row>
    <row r="619" spans="1:12" x14ac:dyDescent="0.35">
      <c r="A619" t="s">
        <v>642</v>
      </c>
      <c r="B619" t="s">
        <v>664</v>
      </c>
      <c r="C619" s="67" t="s">
        <v>13</v>
      </c>
      <c r="D619" s="67" t="s">
        <v>2784</v>
      </c>
      <c r="E619" s="67" t="s">
        <v>665</v>
      </c>
      <c r="F619" s="67" t="s">
        <v>2785</v>
      </c>
      <c r="G619" t="s">
        <v>666</v>
      </c>
      <c r="H619" t="s">
        <v>54</v>
      </c>
      <c r="I619" s="67">
        <f t="shared" si="36"/>
        <v>0</v>
      </c>
      <c r="J619" s="67">
        <f t="shared" si="37"/>
        <v>0</v>
      </c>
      <c r="K619" s="67">
        <f t="shared" si="38"/>
        <v>1</v>
      </c>
      <c r="L619" s="67">
        <f t="shared" si="39"/>
        <v>1</v>
      </c>
    </row>
    <row r="620" spans="1:12" x14ac:dyDescent="0.35">
      <c r="A620" t="s">
        <v>642</v>
      </c>
      <c r="B620" t="s">
        <v>667</v>
      </c>
      <c r="C620" s="67" t="s">
        <v>13</v>
      </c>
      <c r="D620" s="67" t="s">
        <v>2784</v>
      </c>
      <c r="E620" s="67" t="s">
        <v>668</v>
      </c>
      <c r="F620" s="67" t="s">
        <v>2785</v>
      </c>
      <c r="G620" t="s">
        <v>669</v>
      </c>
      <c r="H620" t="s">
        <v>54</v>
      </c>
      <c r="I620" s="67">
        <f t="shared" si="36"/>
        <v>0</v>
      </c>
      <c r="J620" s="67">
        <f t="shared" si="37"/>
        <v>0</v>
      </c>
      <c r="K620" s="67">
        <f t="shared" si="38"/>
        <v>1</v>
      </c>
      <c r="L620" s="67">
        <f t="shared" si="39"/>
        <v>1</v>
      </c>
    </row>
    <row r="621" spans="1:12" x14ac:dyDescent="0.35">
      <c r="A621" t="s">
        <v>642</v>
      </c>
      <c r="B621" t="s">
        <v>670</v>
      </c>
      <c r="C621" s="67" t="s">
        <v>13</v>
      </c>
      <c r="D621" s="67" t="s">
        <v>2784</v>
      </c>
      <c r="E621" s="67" t="s">
        <v>671</v>
      </c>
      <c r="F621" s="67" t="s">
        <v>2785</v>
      </c>
      <c r="G621" t="s">
        <v>672</v>
      </c>
      <c r="H621" t="s">
        <v>71</v>
      </c>
      <c r="I621" s="67">
        <f t="shared" si="36"/>
        <v>0</v>
      </c>
      <c r="J621" s="67">
        <f t="shared" si="37"/>
        <v>1</v>
      </c>
      <c r="K621" s="67">
        <f t="shared" si="38"/>
        <v>0</v>
      </c>
      <c r="L621" s="67">
        <f t="shared" si="39"/>
        <v>1</v>
      </c>
    </row>
    <row r="622" spans="1:12" x14ac:dyDescent="0.35">
      <c r="A622" t="s">
        <v>642</v>
      </c>
      <c r="B622" t="s">
        <v>673</v>
      </c>
      <c r="C622" s="67" t="s">
        <v>16</v>
      </c>
      <c r="D622" s="67" t="s">
        <v>2784</v>
      </c>
      <c r="E622" s="67" t="s">
        <v>674</v>
      </c>
      <c r="F622" s="67" t="s">
        <v>2785</v>
      </c>
      <c r="G622" t="s">
        <v>675</v>
      </c>
      <c r="H622" t="s">
        <v>40</v>
      </c>
      <c r="I622" s="67">
        <f t="shared" si="36"/>
        <v>1</v>
      </c>
      <c r="J622" s="67">
        <f t="shared" si="37"/>
        <v>1</v>
      </c>
      <c r="K622" s="67">
        <f t="shared" si="38"/>
        <v>0</v>
      </c>
      <c r="L622" s="67">
        <f t="shared" si="39"/>
        <v>0</v>
      </c>
    </row>
    <row r="623" spans="1:12" x14ac:dyDescent="0.35">
      <c r="A623" t="s">
        <v>642</v>
      </c>
      <c r="B623" t="s">
        <v>676</v>
      </c>
      <c r="C623" s="67" t="s">
        <v>16</v>
      </c>
      <c r="D623" s="67" t="s">
        <v>2784</v>
      </c>
      <c r="E623" s="67" t="s">
        <v>677</v>
      </c>
      <c r="F623" s="67" t="s">
        <v>2785</v>
      </c>
      <c r="G623" t="s">
        <v>678</v>
      </c>
      <c r="H623" t="s">
        <v>40</v>
      </c>
      <c r="I623" s="67">
        <f t="shared" si="36"/>
        <v>1</v>
      </c>
      <c r="J623" s="67">
        <f t="shared" si="37"/>
        <v>1</v>
      </c>
      <c r="K623" s="67">
        <f t="shared" si="38"/>
        <v>0</v>
      </c>
      <c r="L623" s="67">
        <f t="shared" si="39"/>
        <v>0</v>
      </c>
    </row>
    <row r="624" spans="1:12" x14ac:dyDescent="0.35">
      <c r="A624" t="s">
        <v>642</v>
      </c>
      <c r="B624" t="s">
        <v>679</v>
      </c>
      <c r="C624" s="67" t="s">
        <v>16</v>
      </c>
      <c r="D624" s="67" t="s">
        <v>2784</v>
      </c>
      <c r="E624" s="67" t="s">
        <v>680</v>
      </c>
      <c r="F624" s="67" t="s">
        <v>2785</v>
      </c>
      <c r="G624" t="s">
        <v>681</v>
      </c>
      <c r="H624" t="s">
        <v>40</v>
      </c>
      <c r="I624" s="67">
        <f t="shared" si="36"/>
        <v>1</v>
      </c>
      <c r="J624" s="67">
        <f t="shared" si="37"/>
        <v>1</v>
      </c>
      <c r="K624" s="67">
        <f t="shared" si="38"/>
        <v>0</v>
      </c>
      <c r="L624" s="67">
        <f t="shared" si="39"/>
        <v>0</v>
      </c>
    </row>
    <row r="625" spans="1:12" x14ac:dyDescent="0.35">
      <c r="A625" t="s">
        <v>642</v>
      </c>
      <c r="B625" t="s">
        <v>682</v>
      </c>
      <c r="C625" s="67" t="s">
        <v>16</v>
      </c>
      <c r="D625" s="67" t="s">
        <v>2784</v>
      </c>
      <c r="E625" s="67" t="s">
        <v>683</v>
      </c>
      <c r="F625" s="67" t="s">
        <v>2785</v>
      </c>
      <c r="G625" t="s">
        <v>684</v>
      </c>
      <c r="H625" t="s">
        <v>71</v>
      </c>
      <c r="I625" s="67">
        <f t="shared" si="36"/>
        <v>0</v>
      </c>
      <c r="J625" s="67">
        <f t="shared" si="37"/>
        <v>1</v>
      </c>
      <c r="K625" s="67">
        <f t="shared" si="38"/>
        <v>0</v>
      </c>
      <c r="L625" s="67">
        <f t="shared" si="39"/>
        <v>1</v>
      </c>
    </row>
    <row r="626" spans="1:12" x14ac:dyDescent="0.35">
      <c r="A626" t="s">
        <v>642</v>
      </c>
      <c r="B626" t="s">
        <v>685</v>
      </c>
      <c r="C626" s="67" t="s">
        <v>16</v>
      </c>
      <c r="D626" s="67" t="s">
        <v>2784</v>
      </c>
      <c r="E626" s="67" t="s">
        <v>686</v>
      </c>
      <c r="F626" s="67" t="s">
        <v>2785</v>
      </c>
      <c r="G626" t="s">
        <v>687</v>
      </c>
      <c r="H626" t="s">
        <v>71</v>
      </c>
      <c r="I626" s="67">
        <f t="shared" si="36"/>
        <v>0</v>
      </c>
      <c r="J626" s="67">
        <f t="shared" si="37"/>
        <v>1</v>
      </c>
      <c r="K626" s="67">
        <f t="shared" si="38"/>
        <v>0</v>
      </c>
      <c r="L626" s="67">
        <f t="shared" si="39"/>
        <v>1</v>
      </c>
    </row>
    <row r="627" spans="1:12" x14ac:dyDescent="0.35">
      <c r="A627" t="s">
        <v>642</v>
      </c>
      <c r="B627" t="s">
        <v>688</v>
      </c>
      <c r="C627" s="67" t="s">
        <v>16</v>
      </c>
      <c r="D627" s="67" t="s">
        <v>2784</v>
      </c>
      <c r="E627" s="67" t="s">
        <v>689</v>
      </c>
      <c r="F627" s="67" t="s">
        <v>2785</v>
      </c>
      <c r="G627" t="s">
        <v>690</v>
      </c>
      <c r="H627" t="s">
        <v>54</v>
      </c>
      <c r="I627" s="67">
        <f t="shared" si="36"/>
        <v>0</v>
      </c>
      <c r="J627" s="67">
        <f t="shared" si="37"/>
        <v>0</v>
      </c>
      <c r="K627" s="67">
        <f t="shared" si="38"/>
        <v>1</v>
      </c>
      <c r="L627" s="67">
        <f t="shared" si="39"/>
        <v>1</v>
      </c>
    </row>
    <row r="628" spans="1:12" x14ac:dyDescent="0.35">
      <c r="A628" t="s">
        <v>642</v>
      </c>
      <c r="B628" t="s">
        <v>691</v>
      </c>
      <c r="C628" s="67" t="s">
        <v>16</v>
      </c>
      <c r="D628" s="67" t="s">
        <v>2784</v>
      </c>
      <c r="E628" s="67" t="s">
        <v>692</v>
      </c>
      <c r="F628" s="67" t="s">
        <v>2785</v>
      </c>
      <c r="G628" t="s">
        <v>693</v>
      </c>
      <c r="H628" t="s">
        <v>36</v>
      </c>
      <c r="I628" s="67">
        <f t="shared" si="36"/>
        <v>0</v>
      </c>
      <c r="J628" s="67">
        <f t="shared" si="37"/>
        <v>0</v>
      </c>
      <c r="K628" s="67">
        <f t="shared" si="38"/>
        <v>1</v>
      </c>
      <c r="L628" s="67">
        <f t="shared" si="39"/>
        <v>1</v>
      </c>
    </row>
    <row r="629" spans="1:12" x14ac:dyDescent="0.35">
      <c r="A629" t="s">
        <v>642</v>
      </c>
      <c r="B629" t="s">
        <v>694</v>
      </c>
      <c r="C629" s="67" t="s">
        <v>16</v>
      </c>
      <c r="D629" s="67" t="s">
        <v>2784</v>
      </c>
      <c r="E629" s="67" t="s">
        <v>695</v>
      </c>
      <c r="F629" s="67" t="s">
        <v>2785</v>
      </c>
      <c r="G629" t="s">
        <v>696</v>
      </c>
      <c r="H629" t="s">
        <v>54</v>
      </c>
      <c r="I629" s="67">
        <f t="shared" si="36"/>
        <v>0</v>
      </c>
      <c r="J629" s="67">
        <f t="shared" si="37"/>
        <v>0</v>
      </c>
      <c r="K629" s="67">
        <f t="shared" si="38"/>
        <v>1</v>
      </c>
      <c r="L629" s="67">
        <f t="shared" si="39"/>
        <v>1</v>
      </c>
    </row>
    <row r="630" spans="1:12" x14ac:dyDescent="0.35">
      <c r="A630" t="s">
        <v>642</v>
      </c>
      <c r="B630" t="s">
        <v>697</v>
      </c>
      <c r="C630" s="67" t="s">
        <v>16</v>
      </c>
      <c r="D630" s="67" t="s">
        <v>2784</v>
      </c>
      <c r="E630" s="67" t="s">
        <v>698</v>
      </c>
      <c r="F630" s="67" t="s">
        <v>2785</v>
      </c>
      <c r="G630" t="s">
        <v>699</v>
      </c>
      <c r="H630" t="s">
        <v>54</v>
      </c>
      <c r="I630" s="67">
        <f t="shared" si="36"/>
        <v>0</v>
      </c>
      <c r="J630" s="67">
        <f t="shared" si="37"/>
        <v>0</v>
      </c>
      <c r="K630" s="67">
        <f t="shared" si="38"/>
        <v>1</v>
      </c>
      <c r="L630" s="67">
        <f t="shared" si="39"/>
        <v>1</v>
      </c>
    </row>
    <row r="631" spans="1:12" x14ac:dyDescent="0.35">
      <c r="A631" t="s">
        <v>642</v>
      </c>
      <c r="B631" t="s">
        <v>700</v>
      </c>
      <c r="C631" s="67" t="s">
        <v>16</v>
      </c>
      <c r="D631" s="67" t="s">
        <v>2784</v>
      </c>
      <c r="E631" s="67" t="s">
        <v>701</v>
      </c>
      <c r="F631" s="67" t="s">
        <v>2785</v>
      </c>
      <c r="G631" t="s">
        <v>702</v>
      </c>
      <c r="H631" t="s">
        <v>40</v>
      </c>
      <c r="I631" s="67">
        <f t="shared" si="36"/>
        <v>1</v>
      </c>
      <c r="J631" s="67">
        <f t="shared" si="37"/>
        <v>1</v>
      </c>
      <c r="K631" s="67">
        <f t="shared" si="38"/>
        <v>0</v>
      </c>
      <c r="L631" s="67">
        <f t="shared" si="39"/>
        <v>0</v>
      </c>
    </row>
    <row r="632" spans="1:12" x14ac:dyDescent="0.35">
      <c r="A632" t="s">
        <v>642</v>
      </c>
      <c r="B632" t="s">
        <v>703</v>
      </c>
      <c r="C632" s="67" t="s">
        <v>12</v>
      </c>
      <c r="D632" s="67" t="s">
        <v>2784</v>
      </c>
      <c r="E632" s="67" t="s">
        <v>704</v>
      </c>
      <c r="F632" s="67" t="s">
        <v>2785</v>
      </c>
      <c r="G632" t="s">
        <v>705</v>
      </c>
      <c r="H632" t="s">
        <v>71</v>
      </c>
      <c r="I632" s="67">
        <f t="shared" si="36"/>
        <v>0</v>
      </c>
      <c r="J632" s="67">
        <f t="shared" si="37"/>
        <v>1</v>
      </c>
      <c r="K632" s="67">
        <f t="shared" si="38"/>
        <v>0</v>
      </c>
      <c r="L632" s="67">
        <f t="shared" si="39"/>
        <v>1</v>
      </c>
    </row>
    <row r="633" spans="1:12" x14ac:dyDescent="0.35">
      <c r="A633" t="s">
        <v>642</v>
      </c>
      <c r="B633" t="s">
        <v>706</v>
      </c>
      <c r="C633" s="67" t="s">
        <v>12</v>
      </c>
      <c r="D633" s="67" t="s">
        <v>2784</v>
      </c>
      <c r="E633" s="67" t="s">
        <v>707</v>
      </c>
      <c r="F633" s="67" t="s">
        <v>2785</v>
      </c>
      <c r="G633" t="s">
        <v>708</v>
      </c>
      <c r="H633" t="s">
        <v>71</v>
      </c>
      <c r="I633" s="67">
        <f t="shared" si="36"/>
        <v>0</v>
      </c>
      <c r="J633" s="67">
        <f t="shared" si="37"/>
        <v>1</v>
      </c>
      <c r="K633" s="67">
        <f t="shared" si="38"/>
        <v>0</v>
      </c>
      <c r="L633" s="67">
        <f t="shared" si="39"/>
        <v>1</v>
      </c>
    </row>
    <row r="634" spans="1:12" x14ac:dyDescent="0.35">
      <c r="A634" t="s">
        <v>642</v>
      </c>
      <c r="B634" t="s">
        <v>709</v>
      </c>
      <c r="C634" s="67" t="s">
        <v>12</v>
      </c>
      <c r="D634" s="67" t="s">
        <v>2784</v>
      </c>
      <c r="E634" s="67" t="s">
        <v>710</v>
      </c>
      <c r="F634" s="67" t="s">
        <v>2785</v>
      </c>
      <c r="G634" t="s">
        <v>711</v>
      </c>
      <c r="H634" t="s">
        <v>71</v>
      </c>
      <c r="I634" s="67">
        <f t="shared" si="36"/>
        <v>0</v>
      </c>
      <c r="J634" s="67">
        <f t="shared" si="37"/>
        <v>1</v>
      </c>
      <c r="K634" s="67">
        <f t="shared" si="38"/>
        <v>0</v>
      </c>
      <c r="L634" s="67">
        <f t="shared" si="39"/>
        <v>1</v>
      </c>
    </row>
    <row r="635" spans="1:12" x14ac:dyDescent="0.35">
      <c r="A635" t="s">
        <v>642</v>
      </c>
      <c r="B635" t="s">
        <v>712</v>
      </c>
      <c r="C635" s="67" t="s">
        <v>12</v>
      </c>
      <c r="D635" s="67" t="s">
        <v>2784</v>
      </c>
      <c r="E635" s="67" t="s">
        <v>713</v>
      </c>
      <c r="F635" s="67" t="s">
        <v>2785</v>
      </c>
      <c r="G635" t="s">
        <v>714</v>
      </c>
      <c r="H635" t="s">
        <v>71</v>
      </c>
      <c r="I635" s="67">
        <f t="shared" si="36"/>
        <v>0</v>
      </c>
      <c r="J635" s="67">
        <f t="shared" si="37"/>
        <v>1</v>
      </c>
      <c r="K635" s="67">
        <f t="shared" si="38"/>
        <v>0</v>
      </c>
      <c r="L635" s="67">
        <f t="shared" si="39"/>
        <v>1</v>
      </c>
    </row>
    <row r="636" spans="1:12" x14ac:dyDescent="0.35">
      <c r="A636" t="s">
        <v>642</v>
      </c>
      <c r="B636" t="s">
        <v>715</v>
      </c>
      <c r="C636" s="67" t="s">
        <v>12</v>
      </c>
      <c r="D636" s="67" t="s">
        <v>2784</v>
      </c>
      <c r="E636" s="67" t="s">
        <v>716</v>
      </c>
      <c r="F636" s="67" t="s">
        <v>2785</v>
      </c>
      <c r="G636" t="s">
        <v>717</v>
      </c>
      <c r="H636" t="s">
        <v>71</v>
      </c>
      <c r="I636" s="67">
        <f t="shared" si="36"/>
        <v>0</v>
      </c>
      <c r="J636" s="67">
        <f t="shared" si="37"/>
        <v>1</v>
      </c>
      <c r="K636" s="67">
        <f t="shared" si="38"/>
        <v>0</v>
      </c>
      <c r="L636" s="67">
        <f t="shared" si="39"/>
        <v>1</v>
      </c>
    </row>
    <row r="637" spans="1:12" x14ac:dyDescent="0.35">
      <c r="A637" t="s">
        <v>642</v>
      </c>
      <c r="B637" t="s">
        <v>718</v>
      </c>
      <c r="C637" s="67" t="s">
        <v>12</v>
      </c>
      <c r="D637" s="67" t="s">
        <v>2784</v>
      </c>
      <c r="E637" s="67" t="s">
        <v>719</v>
      </c>
      <c r="F637" s="67" t="s">
        <v>2785</v>
      </c>
      <c r="G637" t="s">
        <v>720</v>
      </c>
      <c r="H637" t="s">
        <v>40</v>
      </c>
      <c r="I637" s="67">
        <f t="shared" si="36"/>
        <v>1</v>
      </c>
      <c r="J637" s="67">
        <f t="shared" si="37"/>
        <v>1</v>
      </c>
      <c r="K637" s="67">
        <f t="shared" si="38"/>
        <v>0</v>
      </c>
      <c r="L637" s="67">
        <f t="shared" si="39"/>
        <v>0</v>
      </c>
    </row>
    <row r="638" spans="1:12" x14ac:dyDescent="0.35">
      <c r="A638" t="s">
        <v>642</v>
      </c>
      <c r="B638" t="s">
        <v>721</v>
      </c>
      <c r="C638" s="67" t="s">
        <v>12</v>
      </c>
      <c r="D638" s="67" t="s">
        <v>2784</v>
      </c>
      <c r="E638" s="67" t="s">
        <v>722</v>
      </c>
      <c r="F638" s="67" t="s">
        <v>2785</v>
      </c>
      <c r="G638" t="s">
        <v>723</v>
      </c>
      <c r="H638" t="s">
        <v>71</v>
      </c>
      <c r="I638" s="67">
        <f t="shared" si="36"/>
        <v>0</v>
      </c>
      <c r="J638" s="67">
        <f t="shared" si="37"/>
        <v>1</v>
      </c>
      <c r="K638" s="67">
        <f t="shared" si="38"/>
        <v>0</v>
      </c>
      <c r="L638" s="67">
        <f t="shared" si="39"/>
        <v>1</v>
      </c>
    </row>
    <row r="639" spans="1:12" x14ac:dyDescent="0.35">
      <c r="A639" t="s">
        <v>642</v>
      </c>
      <c r="B639" t="s">
        <v>724</v>
      </c>
      <c r="C639" s="67" t="s">
        <v>12</v>
      </c>
      <c r="D639" s="67" t="s">
        <v>2784</v>
      </c>
      <c r="E639" s="67" t="s">
        <v>725</v>
      </c>
      <c r="F639" s="67" t="s">
        <v>2785</v>
      </c>
      <c r="G639" t="s">
        <v>726</v>
      </c>
      <c r="H639" t="s">
        <v>36</v>
      </c>
      <c r="I639" s="67">
        <f t="shared" si="36"/>
        <v>0</v>
      </c>
      <c r="J639" s="67">
        <f t="shared" si="37"/>
        <v>0</v>
      </c>
      <c r="K639" s="67">
        <f t="shared" si="38"/>
        <v>1</v>
      </c>
      <c r="L639" s="67">
        <f t="shared" si="39"/>
        <v>1</v>
      </c>
    </row>
    <row r="640" spans="1:12" x14ac:dyDescent="0.35">
      <c r="A640" t="s">
        <v>642</v>
      </c>
      <c r="B640" t="s">
        <v>727</v>
      </c>
      <c r="C640" s="67" t="s">
        <v>12</v>
      </c>
      <c r="D640" s="67" t="s">
        <v>2784</v>
      </c>
      <c r="E640" s="67" t="s">
        <v>728</v>
      </c>
      <c r="F640" s="67" t="s">
        <v>2785</v>
      </c>
      <c r="G640" t="s">
        <v>729</v>
      </c>
      <c r="H640" t="s">
        <v>71</v>
      </c>
      <c r="I640" s="67">
        <f t="shared" si="36"/>
        <v>0</v>
      </c>
      <c r="J640" s="67">
        <f t="shared" si="37"/>
        <v>1</v>
      </c>
      <c r="K640" s="67">
        <f t="shared" si="38"/>
        <v>0</v>
      </c>
      <c r="L640" s="67">
        <f t="shared" si="39"/>
        <v>1</v>
      </c>
    </row>
    <row r="641" spans="1:12" x14ac:dyDescent="0.35">
      <c r="A641" t="s">
        <v>642</v>
      </c>
      <c r="B641" t="s">
        <v>730</v>
      </c>
      <c r="C641" s="67" t="s">
        <v>12</v>
      </c>
      <c r="D641" s="67" t="s">
        <v>2784</v>
      </c>
      <c r="E641" s="67" t="s">
        <v>731</v>
      </c>
      <c r="F641" s="67" t="s">
        <v>2785</v>
      </c>
      <c r="G641" t="s">
        <v>732</v>
      </c>
      <c r="H641" t="s">
        <v>40</v>
      </c>
      <c r="I641" s="67">
        <f t="shared" si="36"/>
        <v>1</v>
      </c>
      <c r="J641" s="67">
        <f t="shared" si="37"/>
        <v>1</v>
      </c>
      <c r="K641" s="67">
        <f t="shared" si="38"/>
        <v>0</v>
      </c>
      <c r="L641" s="67">
        <f t="shared" si="39"/>
        <v>0</v>
      </c>
    </row>
    <row r="642" spans="1:12" x14ac:dyDescent="0.35">
      <c r="A642" t="s">
        <v>642</v>
      </c>
      <c r="B642" t="s">
        <v>733</v>
      </c>
      <c r="C642" s="67" t="s">
        <v>15</v>
      </c>
      <c r="D642" s="67" t="s">
        <v>2784</v>
      </c>
      <c r="E642" s="67" t="s">
        <v>734</v>
      </c>
      <c r="F642" s="67" t="s">
        <v>2785</v>
      </c>
      <c r="G642" t="s">
        <v>735</v>
      </c>
      <c r="H642" t="s">
        <v>71</v>
      </c>
      <c r="I642" s="67">
        <f t="shared" si="36"/>
        <v>0</v>
      </c>
      <c r="J642" s="67">
        <f t="shared" si="37"/>
        <v>1</v>
      </c>
      <c r="K642" s="67">
        <f t="shared" si="38"/>
        <v>0</v>
      </c>
      <c r="L642" s="67">
        <f t="shared" si="39"/>
        <v>1</v>
      </c>
    </row>
    <row r="643" spans="1:12" x14ac:dyDescent="0.35">
      <c r="A643" t="s">
        <v>642</v>
      </c>
      <c r="B643" t="s">
        <v>736</v>
      </c>
      <c r="C643" s="67" t="s">
        <v>15</v>
      </c>
      <c r="D643" s="67" t="s">
        <v>2784</v>
      </c>
      <c r="E643" s="67" t="s">
        <v>737</v>
      </c>
      <c r="F643" s="67" t="s">
        <v>2785</v>
      </c>
      <c r="G643" t="s">
        <v>738</v>
      </c>
      <c r="H643" t="s">
        <v>71</v>
      </c>
      <c r="I643" s="67">
        <f t="shared" ref="I643:I706" si="40">IF(H643="BHC", 1, 0)</f>
        <v>0</v>
      </c>
      <c r="J643" s="67">
        <f t="shared" ref="J643:J706" si="41">IF(OR(H643="BHC", H643="WS", H643="SR"), 1,0)</f>
        <v>1</v>
      </c>
      <c r="K643" s="67">
        <f t="shared" ref="K643:K706" si="42">IF(OR(H643="RSD", H643="RFS", H643="CRS",H643="MRBD"), 1,0)</f>
        <v>0</v>
      </c>
      <c r="L643" s="67">
        <f t="shared" ref="L643:L706" si="43">IF(OR(H643="RSD", H643="RFS", H643="CRS",H643="MRBD",H643="WS",H643="SR"), 1,0)</f>
        <v>1</v>
      </c>
    </row>
    <row r="644" spans="1:12" x14ac:dyDescent="0.35">
      <c r="A644" t="s">
        <v>642</v>
      </c>
      <c r="B644" t="s">
        <v>739</v>
      </c>
      <c r="C644" s="67" t="s">
        <v>15</v>
      </c>
      <c r="D644" s="67" t="s">
        <v>2784</v>
      </c>
      <c r="E644" s="67" t="s">
        <v>740</v>
      </c>
      <c r="F644" s="67" t="s">
        <v>2785</v>
      </c>
      <c r="G644" t="s">
        <v>741</v>
      </c>
      <c r="H644" t="s">
        <v>71</v>
      </c>
      <c r="I644" s="67">
        <f t="shared" si="40"/>
        <v>0</v>
      </c>
      <c r="J644" s="67">
        <f t="shared" si="41"/>
        <v>1</v>
      </c>
      <c r="K644" s="67">
        <f t="shared" si="42"/>
        <v>0</v>
      </c>
      <c r="L644" s="67">
        <f t="shared" si="43"/>
        <v>1</v>
      </c>
    </row>
    <row r="645" spans="1:12" x14ac:dyDescent="0.35">
      <c r="A645" t="s">
        <v>642</v>
      </c>
      <c r="B645" t="s">
        <v>742</v>
      </c>
      <c r="C645" s="67" t="s">
        <v>15</v>
      </c>
      <c r="D645" s="67" t="s">
        <v>2784</v>
      </c>
      <c r="E645" s="67" t="s">
        <v>743</v>
      </c>
      <c r="F645" s="67" t="s">
        <v>2785</v>
      </c>
      <c r="G645" t="s">
        <v>744</v>
      </c>
      <c r="H645" t="s">
        <v>40</v>
      </c>
      <c r="I645" s="67">
        <f t="shared" si="40"/>
        <v>1</v>
      </c>
      <c r="J645" s="67">
        <f t="shared" si="41"/>
        <v>1</v>
      </c>
      <c r="K645" s="67">
        <f t="shared" si="42"/>
        <v>0</v>
      </c>
      <c r="L645" s="67">
        <f t="shared" si="43"/>
        <v>0</v>
      </c>
    </row>
    <row r="646" spans="1:12" x14ac:dyDescent="0.35">
      <c r="A646" t="s">
        <v>642</v>
      </c>
      <c r="B646" t="s">
        <v>745</v>
      </c>
      <c r="C646" s="67" t="s">
        <v>15</v>
      </c>
      <c r="D646" s="67" t="s">
        <v>2784</v>
      </c>
      <c r="E646" s="67" t="s">
        <v>746</v>
      </c>
      <c r="F646" s="67" t="s">
        <v>2785</v>
      </c>
      <c r="G646" t="s">
        <v>747</v>
      </c>
      <c r="H646" t="s">
        <v>40</v>
      </c>
      <c r="I646" s="67">
        <f t="shared" si="40"/>
        <v>1</v>
      </c>
      <c r="J646" s="67">
        <f t="shared" si="41"/>
        <v>1</v>
      </c>
      <c r="K646" s="67">
        <f t="shared" si="42"/>
        <v>0</v>
      </c>
      <c r="L646" s="67">
        <f t="shared" si="43"/>
        <v>0</v>
      </c>
    </row>
    <row r="647" spans="1:12" x14ac:dyDescent="0.35">
      <c r="A647" t="s">
        <v>642</v>
      </c>
      <c r="B647" t="s">
        <v>748</v>
      </c>
      <c r="C647" s="67" t="s">
        <v>15</v>
      </c>
      <c r="D647" s="67" t="s">
        <v>2784</v>
      </c>
      <c r="E647" s="67" t="s">
        <v>749</v>
      </c>
      <c r="F647" s="67" t="s">
        <v>2785</v>
      </c>
      <c r="G647" t="s">
        <v>750</v>
      </c>
      <c r="H647" t="s">
        <v>71</v>
      </c>
      <c r="I647" s="67">
        <f t="shared" si="40"/>
        <v>0</v>
      </c>
      <c r="J647" s="67">
        <f t="shared" si="41"/>
        <v>1</v>
      </c>
      <c r="K647" s="67">
        <f t="shared" si="42"/>
        <v>0</v>
      </c>
      <c r="L647" s="67">
        <f t="shared" si="43"/>
        <v>1</v>
      </c>
    </row>
    <row r="648" spans="1:12" x14ac:dyDescent="0.35">
      <c r="A648" t="s">
        <v>642</v>
      </c>
      <c r="B648" t="s">
        <v>751</v>
      </c>
      <c r="C648" s="67" t="s">
        <v>15</v>
      </c>
      <c r="D648" s="67" t="s">
        <v>2784</v>
      </c>
      <c r="E648" s="67" t="s">
        <v>752</v>
      </c>
      <c r="F648" s="67" t="s">
        <v>2785</v>
      </c>
      <c r="G648" t="s">
        <v>753</v>
      </c>
      <c r="H648" t="s">
        <v>71</v>
      </c>
      <c r="I648" s="67">
        <f t="shared" si="40"/>
        <v>0</v>
      </c>
      <c r="J648" s="67">
        <f t="shared" si="41"/>
        <v>1</v>
      </c>
      <c r="K648" s="67">
        <f t="shared" si="42"/>
        <v>0</v>
      </c>
      <c r="L648" s="67">
        <f t="shared" si="43"/>
        <v>1</v>
      </c>
    </row>
    <row r="649" spans="1:12" x14ac:dyDescent="0.35">
      <c r="A649" t="s">
        <v>642</v>
      </c>
      <c r="B649" t="s">
        <v>754</v>
      </c>
      <c r="C649" s="67" t="s">
        <v>15</v>
      </c>
      <c r="D649" s="67" t="s">
        <v>2784</v>
      </c>
      <c r="E649" s="67" t="s">
        <v>755</v>
      </c>
      <c r="F649" s="67" t="s">
        <v>2785</v>
      </c>
      <c r="G649" t="s">
        <v>756</v>
      </c>
      <c r="H649" t="s">
        <v>54</v>
      </c>
      <c r="I649" s="67">
        <f t="shared" si="40"/>
        <v>0</v>
      </c>
      <c r="J649" s="67">
        <f t="shared" si="41"/>
        <v>0</v>
      </c>
      <c r="K649" s="67">
        <f t="shared" si="42"/>
        <v>1</v>
      </c>
      <c r="L649" s="67">
        <f t="shared" si="43"/>
        <v>1</v>
      </c>
    </row>
    <row r="650" spans="1:12" x14ac:dyDescent="0.35">
      <c r="A650" t="s">
        <v>642</v>
      </c>
      <c r="B650" t="s">
        <v>757</v>
      </c>
      <c r="C650" s="67" t="s">
        <v>15</v>
      </c>
      <c r="D650" s="67" t="s">
        <v>2784</v>
      </c>
      <c r="E650" s="67" t="s">
        <v>758</v>
      </c>
      <c r="F650" s="67" t="s">
        <v>2785</v>
      </c>
      <c r="G650" t="s">
        <v>759</v>
      </c>
      <c r="H650" t="s">
        <v>40</v>
      </c>
      <c r="I650" s="67">
        <f t="shared" si="40"/>
        <v>1</v>
      </c>
      <c r="J650" s="67">
        <f t="shared" si="41"/>
        <v>1</v>
      </c>
      <c r="K650" s="67">
        <f t="shared" si="42"/>
        <v>0</v>
      </c>
      <c r="L650" s="67">
        <f t="shared" si="43"/>
        <v>0</v>
      </c>
    </row>
    <row r="651" spans="1:12" x14ac:dyDescent="0.35">
      <c r="A651" t="s">
        <v>642</v>
      </c>
      <c r="B651" t="s">
        <v>760</v>
      </c>
      <c r="C651" s="67" t="s">
        <v>11</v>
      </c>
      <c r="D651" s="67" t="s">
        <v>2784</v>
      </c>
      <c r="E651" s="67" t="s">
        <v>761</v>
      </c>
      <c r="F651" s="67" t="s">
        <v>2785</v>
      </c>
      <c r="G651" t="s">
        <v>762</v>
      </c>
      <c r="H651" t="s">
        <v>71</v>
      </c>
      <c r="I651" s="67">
        <f t="shared" si="40"/>
        <v>0</v>
      </c>
      <c r="J651" s="67">
        <f t="shared" si="41"/>
        <v>1</v>
      </c>
      <c r="K651" s="67">
        <f t="shared" si="42"/>
        <v>0</v>
      </c>
      <c r="L651" s="67">
        <f t="shared" si="43"/>
        <v>1</v>
      </c>
    </row>
    <row r="652" spans="1:12" x14ac:dyDescent="0.35">
      <c r="A652" t="s">
        <v>642</v>
      </c>
      <c r="B652" t="s">
        <v>763</v>
      </c>
      <c r="C652" s="67" t="s">
        <v>11</v>
      </c>
      <c r="D652" s="67" t="s">
        <v>2784</v>
      </c>
      <c r="E652" s="67" t="s">
        <v>764</v>
      </c>
      <c r="F652" s="67" t="s">
        <v>2785</v>
      </c>
      <c r="G652" t="s">
        <v>765</v>
      </c>
      <c r="H652" t="s">
        <v>71</v>
      </c>
      <c r="I652" s="67">
        <f t="shared" si="40"/>
        <v>0</v>
      </c>
      <c r="J652" s="67">
        <f t="shared" si="41"/>
        <v>1</v>
      </c>
      <c r="K652" s="67">
        <f t="shared" si="42"/>
        <v>0</v>
      </c>
      <c r="L652" s="67">
        <f t="shared" si="43"/>
        <v>1</v>
      </c>
    </row>
    <row r="653" spans="1:12" x14ac:dyDescent="0.35">
      <c r="A653" t="s">
        <v>642</v>
      </c>
      <c r="B653" t="s">
        <v>766</v>
      </c>
      <c r="C653" s="67" t="s">
        <v>11</v>
      </c>
      <c r="D653" s="67" t="s">
        <v>2784</v>
      </c>
      <c r="E653" s="67" t="s">
        <v>767</v>
      </c>
      <c r="F653" s="67" t="s">
        <v>2785</v>
      </c>
      <c r="G653" t="s">
        <v>768</v>
      </c>
      <c r="H653" t="s">
        <v>36</v>
      </c>
      <c r="I653" s="67">
        <f t="shared" si="40"/>
        <v>0</v>
      </c>
      <c r="J653" s="67">
        <f t="shared" si="41"/>
        <v>0</v>
      </c>
      <c r="K653" s="67">
        <f t="shared" si="42"/>
        <v>1</v>
      </c>
      <c r="L653" s="67">
        <f t="shared" si="43"/>
        <v>1</v>
      </c>
    </row>
    <row r="654" spans="1:12" x14ac:dyDescent="0.35">
      <c r="A654" t="s">
        <v>642</v>
      </c>
      <c r="B654" t="s">
        <v>769</v>
      </c>
      <c r="C654" s="67" t="s">
        <v>11</v>
      </c>
      <c r="D654" s="67" t="s">
        <v>2784</v>
      </c>
      <c r="E654" s="67" t="s">
        <v>770</v>
      </c>
      <c r="F654" s="67" t="s">
        <v>2785</v>
      </c>
      <c r="G654" t="s">
        <v>771</v>
      </c>
      <c r="H654" t="s">
        <v>71</v>
      </c>
      <c r="I654" s="67">
        <f t="shared" si="40"/>
        <v>0</v>
      </c>
      <c r="J654" s="67">
        <f t="shared" si="41"/>
        <v>1</v>
      </c>
      <c r="K654" s="67">
        <f t="shared" si="42"/>
        <v>0</v>
      </c>
      <c r="L654" s="67">
        <f t="shared" si="43"/>
        <v>1</v>
      </c>
    </row>
    <row r="655" spans="1:12" x14ac:dyDescent="0.35">
      <c r="A655" t="s">
        <v>642</v>
      </c>
      <c r="B655" t="s">
        <v>772</v>
      </c>
      <c r="C655" s="67" t="s">
        <v>11</v>
      </c>
      <c r="D655" s="67" t="s">
        <v>2784</v>
      </c>
      <c r="E655" s="67" t="s">
        <v>773</v>
      </c>
      <c r="F655" s="67" t="s">
        <v>2785</v>
      </c>
      <c r="G655" t="s">
        <v>774</v>
      </c>
      <c r="H655" t="s">
        <v>54</v>
      </c>
      <c r="I655" s="67">
        <f t="shared" si="40"/>
        <v>0</v>
      </c>
      <c r="J655" s="67">
        <f t="shared" si="41"/>
        <v>0</v>
      </c>
      <c r="K655" s="67">
        <f t="shared" si="42"/>
        <v>1</v>
      </c>
      <c r="L655" s="67">
        <f t="shared" si="43"/>
        <v>1</v>
      </c>
    </row>
    <row r="656" spans="1:12" x14ac:dyDescent="0.35">
      <c r="A656" t="s">
        <v>642</v>
      </c>
      <c r="B656" t="s">
        <v>775</v>
      </c>
      <c r="C656" s="67" t="s">
        <v>11</v>
      </c>
      <c r="D656" s="67" t="s">
        <v>2784</v>
      </c>
      <c r="E656" s="67" t="s">
        <v>776</v>
      </c>
      <c r="F656" s="67" t="s">
        <v>2785</v>
      </c>
      <c r="G656" t="s">
        <v>777</v>
      </c>
      <c r="H656" t="s">
        <v>71</v>
      </c>
      <c r="I656" s="67">
        <f t="shared" si="40"/>
        <v>0</v>
      </c>
      <c r="J656" s="67">
        <f t="shared" si="41"/>
        <v>1</v>
      </c>
      <c r="K656" s="67">
        <f t="shared" si="42"/>
        <v>0</v>
      </c>
      <c r="L656" s="67">
        <f t="shared" si="43"/>
        <v>1</v>
      </c>
    </row>
    <row r="657" spans="1:12" x14ac:dyDescent="0.35">
      <c r="A657" t="s">
        <v>642</v>
      </c>
      <c r="B657" t="s">
        <v>778</v>
      </c>
      <c r="C657" s="67" t="s">
        <v>11</v>
      </c>
      <c r="D657" s="67" t="s">
        <v>2784</v>
      </c>
      <c r="E657" s="67" t="s">
        <v>779</v>
      </c>
      <c r="F657" s="67" t="s">
        <v>2785</v>
      </c>
      <c r="G657" t="s">
        <v>780</v>
      </c>
      <c r="H657" t="s">
        <v>71</v>
      </c>
      <c r="I657" s="67">
        <f t="shared" si="40"/>
        <v>0</v>
      </c>
      <c r="J657" s="67">
        <f t="shared" si="41"/>
        <v>1</v>
      </c>
      <c r="K657" s="67">
        <f t="shared" si="42"/>
        <v>0</v>
      </c>
      <c r="L657" s="67">
        <f t="shared" si="43"/>
        <v>1</v>
      </c>
    </row>
    <row r="658" spans="1:12" x14ac:dyDescent="0.35">
      <c r="A658" t="s">
        <v>642</v>
      </c>
      <c r="B658" t="s">
        <v>781</v>
      </c>
      <c r="C658" s="67" t="s">
        <v>11</v>
      </c>
      <c r="D658" s="67" t="s">
        <v>2784</v>
      </c>
      <c r="E658" s="67" t="s">
        <v>782</v>
      </c>
      <c r="F658" s="67" t="s">
        <v>2785</v>
      </c>
      <c r="G658" t="s">
        <v>783</v>
      </c>
      <c r="H658" t="s">
        <v>71</v>
      </c>
      <c r="I658" s="67">
        <f t="shared" si="40"/>
        <v>0</v>
      </c>
      <c r="J658" s="67">
        <f t="shared" si="41"/>
        <v>1</v>
      </c>
      <c r="K658" s="67">
        <f t="shared" si="42"/>
        <v>0</v>
      </c>
      <c r="L658" s="67">
        <f t="shared" si="43"/>
        <v>1</v>
      </c>
    </row>
    <row r="659" spans="1:12" x14ac:dyDescent="0.35">
      <c r="A659" t="s">
        <v>642</v>
      </c>
      <c r="B659" t="s">
        <v>784</v>
      </c>
      <c r="C659" s="67" t="s">
        <v>11</v>
      </c>
      <c r="D659" s="67" t="s">
        <v>2784</v>
      </c>
      <c r="E659" s="67" t="s">
        <v>785</v>
      </c>
      <c r="F659" s="67" t="s">
        <v>2785</v>
      </c>
      <c r="G659" t="s">
        <v>786</v>
      </c>
      <c r="H659" t="s">
        <v>71</v>
      </c>
      <c r="I659" s="67">
        <f t="shared" si="40"/>
        <v>0</v>
      </c>
      <c r="J659" s="67">
        <f t="shared" si="41"/>
        <v>1</v>
      </c>
      <c r="K659" s="67">
        <f t="shared" si="42"/>
        <v>0</v>
      </c>
      <c r="L659" s="67">
        <f t="shared" si="43"/>
        <v>1</v>
      </c>
    </row>
    <row r="660" spans="1:12" x14ac:dyDescent="0.35">
      <c r="A660" t="s">
        <v>642</v>
      </c>
      <c r="B660" t="s">
        <v>787</v>
      </c>
      <c r="C660" s="67" t="s">
        <v>11</v>
      </c>
      <c r="D660" s="67" t="s">
        <v>2784</v>
      </c>
      <c r="E660" s="67" t="s">
        <v>788</v>
      </c>
      <c r="F660" s="67" t="s">
        <v>2785</v>
      </c>
      <c r="G660" t="s">
        <v>789</v>
      </c>
      <c r="H660" t="s">
        <v>54</v>
      </c>
      <c r="I660" s="67">
        <f t="shared" si="40"/>
        <v>0</v>
      </c>
      <c r="J660" s="67">
        <f t="shared" si="41"/>
        <v>0</v>
      </c>
      <c r="K660" s="67">
        <f t="shared" si="42"/>
        <v>1</v>
      </c>
      <c r="L660" s="67">
        <f t="shared" si="43"/>
        <v>1</v>
      </c>
    </row>
    <row r="661" spans="1:12" x14ac:dyDescent="0.35">
      <c r="A661" t="s">
        <v>642</v>
      </c>
      <c r="B661" t="s">
        <v>790</v>
      </c>
      <c r="C661" s="67" t="s">
        <v>14</v>
      </c>
      <c r="D661" s="67" t="s">
        <v>2784</v>
      </c>
      <c r="E661" s="67" t="s">
        <v>791</v>
      </c>
      <c r="F661" s="67" t="s">
        <v>2785</v>
      </c>
      <c r="G661" t="s">
        <v>792</v>
      </c>
      <c r="H661" t="s">
        <v>40</v>
      </c>
      <c r="I661" s="67">
        <f t="shared" si="40"/>
        <v>1</v>
      </c>
      <c r="J661" s="67">
        <f t="shared" si="41"/>
        <v>1</v>
      </c>
      <c r="K661" s="67">
        <f t="shared" si="42"/>
        <v>0</v>
      </c>
      <c r="L661" s="67">
        <f t="shared" si="43"/>
        <v>0</v>
      </c>
    </row>
    <row r="662" spans="1:12" x14ac:dyDescent="0.35">
      <c r="A662" t="s">
        <v>642</v>
      </c>
      <c r="B662" t="s">
        <v>793</v>
      </c>
      <c r="C662" s="67" t="s">
        <v>14</v>
      </c>
      <c r="D662" s="67" t="s">
        <v>2784</v>
      </c>
      <c r="E662" s="67" t="s">
        <v>794</v>
      </c>
      <c r="F662" s="67" t="s">
        <v>2785</v>
      </c>
      <c r="G662" t="s">
        <v>795</v>
      </c>
      <c r="H662" t="s">
        <v>40</v>
      </c>
      <c r="I662" s="67">
        <f t="shared" si="40"/>
        <v>1</v>
      </c>
      <c r="J662" s="67">
        <f t="shared" si="41"/>
        <v>1</v>
      </c>
      <c r="K662" s="67">
        <f t="shared" si="42"/>
        <v>0</v>
      </c>
      <c r="L662" s="67">
        <f t="shared" si="43"/>
        <v>0</v>
      </c>
    </row>
    <row r="663" spans="1:12" x14ac:dyDescent="0.35">
      <c r="A663" t="s">
        <v>642</v>
      </c>
      <c r="B663" t="s">
        <v>796</v>
      </c>
      <c r="C663" s="67" t="s">
        <v>14</v>
      </c>
      <c r="D663" s="67" t="s">
        <v>2784</v>
      </c>
      <c r="E663" s="67" t="s">
        <v>797</v>
      </c>
      <c r="F663" s="67" t="s">
        <v>2785</v>
      </c>
      <c r="G663" t="s">
        <v>798</v>
      </c>
      <c r="H663" t="s">
        <v>40</v>
      </c>
      <c r="I663" s="67">
        <f t="shared" si="40"/>
        <v>1</v>
      </c>
      <c r="J663" s="67">
        <f t="shared" si="41"/>
        <v>1</v>
      </c>
      <c r="K663" s="67">
        <f t="shared" si="42"/>
        <v>0</v>
      </c>
      <c r="L663" s="67">
        <f t="shared" si="43"/>
        <v>0</v>
      </c>
    </row>
    <row r="664" spans="1:12" x14ac:dyDescent="0.35">
      <c r="A664" t="s">
        <v>642</v>
      </c>
      <c r="B664" t="s">
        <v>799</v>
      </c>
      <c r="C664" s="67" t="s">
        <v>14</v>
      </c>
      <c r="D664" s="67" t="s">
        <v>2784</v>
      </c>
      <c r="E664" s="67" t="s">
        <v>800</v>
      </c>
      <c r="F664" s="67" t="s">
        <v>2785</v>
      </c>
      <c r="G664" t="s">
        <v>801</v>
      </c>
      <c r="H664" t="s">
        <v>71</v>
      </c>
      <c r="I664" s="67">
        <f t="shared" si="40"/>
        <v>0</v>
      </c>
      <c r="J664" s="67">
        <f t="shared" si="41"/>
        <v>1</v>
      </c>
      <c r="K664" s="67">
        <f t="shared" si="42"/>
        <v>0</v>
      </c>
      <c r="L664" s="67">
        <f t="shared" si="43"/>
        <v>1</v>
      </c>
    </row>
    <row r="665" spans="1:12" x14ac:dyDescent="0.35">
      <c r="A665" t="s">
        <v>642</v>
      </c>
      <c r="B665" t="s">
        <v>802</v>
      </c>
      <c r="C665" s="67" t="s">
        <v>14</v>
      </c>
      <c r="D665" s="67" t="s">
        <v>2784</v>
      </c>
      <c r="E665" s="67" t="s">
        <v>803</v>
      </c>
      <c r="F665" s="67" t="s">
        <v>2785</v>
      </c>
      <c r="G665" t="s">
        <v>804</v>
      </c>
      <c r="H665" t="s">
        <v>71</v>
      </c>
      <c r="I665" s="67">
        <f t="shared" si="40"/>
        <v>0</v>
      </c>
      <c r="J665" s="67">
        <f t="shared" si="41"/>
        <v>1</v>
      </c>
      <c r="K665" s="67">
        <f t="shared" si="42"/>
        <v>0</v>
      </c>
      <c r="L665" s="67">
        <f t="shared" si="43"/>
        <v>1</v>
      </c>
    </row>
    <row r="666" spans="1:12" x14ac:dyDescent="0.35">
      <c r="A666" t="s">
        <v>642</v>
      </c>
      <c r="B666" t="s">
        <v>805</v>
      </c>
      <c r="C666" s="67" t="s">
        <v>14</v>
      </c>
      <c r="D666" s="67" t="s">
        <v>2784</v>
      </c>
      <c r="E666" s="67" t="s">
        <v>806</v>
      </c>
      <c r="F666" s="67" t="s">
        <v>2785</v>
      </c>
      <c r="G666" t="s">
        <v>807</v>
      </c>
      <c r="H666" t="s">
        <v>54</v>
      </c>
      <c r="I666" s="67">
        <f t="shared" si="40"/>
        <v>0</v>
      </c>
      <c r="J666" s="67">
        <f t="shared" si="41"/>
        <v>0</v>
      </c>
      <c r="K666" s="67">
        <f t="shared" si="42"/>
        <v>1</v>
      </c>
      <c r="L666" s="67">
        <f t="shared" si="43"/>
        <v>1</v>
      </c>
    </row>
    <row r="667" spans="1:12" x14ac:dyDescent="0.35">
      <c r="A667" t="s">
        <v>642</v>
      </c>
      <c r="B667" t="s">
        <v>808</v>
      </c>
      <c r="C667" s="67" t="s">
        <v>14</v>
      </c>
      <c r="D667" s="67" t="s">
        <v>2784</v>
      </c>
      <c r="E667" s="67" t="s">
        <v>809</v>
      </c>
      <c r="F667" s="67" t="s">
        <v>2785</v>
      </c>
      <c r="G667" t="s">
        <v>810</v>
      </c>
      <c r="H667" t="s">
        <v>54</v>
      </c>
      <c r="I667" s="67">
        <f t="shared" si="40"/>
        <v>0</v>
      </c>
      <c r="J667" s="67">
        <f t="shared" si="41"/>
        <v>0</v>
      </c>
      <c r="K667" s="67">
        <f t="shared" si="42"/>
        <v>1</v>
      </c>
      <c r="L667" s="67">
        <f t="shared" si="43"/>
        <v>1</v>
      </c>
    </row>
    <row r="668" spans="1:12" x14ac:dyDescent="0.35">
      <c r="A668" t="s">
        <v>642</v>
      </c>
      <c r="B668" t="s">
        <v>811</v>
      </c>
      <c r="C668" s="67" t="s">
        <v>14</v>
      </c>
      <c r="D668" s="67" t="s">
        <v>2784</v>
      </c>
      <c r="E668" s="67" t="s">
        <v>812</v>
      </c>
      <c r="F668" s="67" t="s">
        <v>2785</v>
      </c>
      <c r="G668" t="s">
        <v>813</v>
      </c>
      <c r="H668" t="s">
        <v>54</v>
      </c>
      <c r="I668" s="67">
        <f t="shared" si="40"/>
        <v>0</v>
      </c>
      <c r="J668" s="67">
        <f t="shared" si="41"/>
        <v>0</v>
      </c>
      <c r="K668" s="67">
        <f t="shared" si="42"/>
        <v>1</v>
      </c>
      <c r="L668" s="67">
        <f t="shared" si="43"/>
        <v>1</v>
      </c>
    </row>
    <row r="669" spans="1:12" x14ac:dyDescent="0.35">
      <c r="A669" t="s">
        <v>642</v>
      </c>
      <c r="B669" t="s">
        <v>814</v>
      </c>
      <c r="C669" s="67" t="s">
        <v>14</v>
      </c>
      <c r="D669" s="67" t="s">
        <v>2784</v>
      </c>
      <c r="E669" s="67" t="s">
        <v>815</v>
      </c>
      <c r="F669" s="67" t="s">
        <v>2785</v>
      </c>
      <c r="G669" t="s">
        <v>816</v>
      </c>
      <c r="H669" t="s">
        <v>54</v>
      </c>
      <c r="I669" s="67">
        <f t="shared" si="40"/>
        <v>0</v>
      </c>
      <c r="J669" s="67">
        <f t="shared" si="41"/>
        <v>0</v>
      </c>
      <c r="K669" s="67">
        <f t="shared" si="42"/>
        <v>1</v>
      </c>
      <c r="L669" s="67">
        <f t="shared" si="43"/>
        <v>1</v>
      </c>
    </row>
    <row r="670" spans="1:12" x14ac:dyDescent="0.35">
      <c r="A670" t="s">
        <v>642</v>
      </c>
      <c r="B670" t="s">
        <v>817</v>
      </c>
      <c r="C670" s="67" t="s">
        <v>14</v>
      </c>
      <c r="D670" s="67" t="s">
        <v>2784</v>
      </c>
      <c r="E670" s="67" t="s">
        <v>818</v>
      </c>
      <c r="F670" s="67" t="s">
        <v>2785</v>
      </c>
      <c r="G670" t="s">
        <v>819</v>
      </c>
      <c r="H670" t="s">
        <v>71</v>
      </c>
      <c r="I670" s="67">
        <f t="shared" si="40"/>
        <v>0</v>
      </c>
      <c r="J670" s="67">
        <f t="shared" si="41"/>
        <v>1</v>
      </c>
      <c r="K670" s="67">
        <f t="shared" si="42"/>
        <v>0</v>
      </c>
      <c r="L670" s="67">
        <f t="shared" si="43"/>
        <v>1</v>
      </c>
    </row>
    <row r="671" spans="1:12" x14ac:dyDescent="0.35">
      <c r="A671" t="s">
        <v>113</v>
      </c>
      <c r="B671" t="s">
        <v>820</v>
      </c>
      <c r="C671" s="67" t="s">
        <v>13</v>
      </c>
      <c r="D671" s="67" t="s">
        <v>2784</v>
      </c>
      <c r="E671" s="67" t="s">
        <v>821</v>
      </c>
      <c r="F671" s="67" t="s">
        <v>2785</v>
      </c>
      <c r="G671" t="s">
        <v>822</v>
      </c>
      <c r="H671" t="s">
        <v>36</v>
      </c>
      <c r="I671" s="67">
        <f t="shared" si="40"/>
        <v>0</v>
      </c>
      <c r="J671" s="67">
        <f t="shared" si="41"/>
        <v>0</v>
      </c>
      <c r="K671" s="67">
        <f t="shared" si="42"/>
        <v>1</v>
      </c>
      <c r="L671" s="67">
        <f t="shared" si="43"/>
        <v>1</v>
      </c>
    </row>
    <row r="672" spans="1:12" x14ac:dyDescent="0.35">
      <c r="A672" t="s">
        <v>113</v>
      </c>
      <c r="B672" t="s">
        <v>823</v>
      </c>
      <c r="C672" s="67" t="s">
        <v>13</v>
      </c>
      <c r="D672" s="67" t="s">
        <v>2784</v>
      </c>
      <c r="E672" s="67" t="s">
        <v>824</v>
      </c>
      <c r="F672" s="67" t="s">
        <v>2785</v>
      </c>
      <c r="G672" t="s">
        <v>825</v>
      </c>
      <c r="H672" t="s">
        <v>71</v>
      </c>
      <c r="I672" s="67">
        <f t="shared" si="40"/>
        <v>0</v>
      </c>
      <c r="J672" s="67">
        <f t="shared" si="41"/>
        <v>1</v>
      </c>
      <c r="K672" s="67">
        <f t="shared" si="42"/>
        <v>0</v>
      </c>
      <c r="L672" s="67">
        <f t="shared" si="43"/>
        <v>1</v>
      </c>
    </row>
    <row r="673" spans="1:12" x14ac:dyDescent="0.35">
      <c r="A673" t="s">
        <v>113</v>
      </c>
      <c r="B673" t="s">
        <v>826</v>
      </c>
      <c r="C673" s="67" t="s">
        <v>13</v>
      </c>
      <c r="D673" s="67" t="s">
        <v>2784</v>
      </c>
      <c r="E673" s="67" t="s">
        <v>827</v>
      </c>
      <c r="F673" s="67" t="s">
        <v>2785</v>
      </c>
      <c r="G673" t="s">
        <v>828</v>
      </c>
      <c r="H673" t="s">
        <v>71</v>
      </c>
      <c r="I673" s="67">
        <f t="shared" si="40"/>
        <v>0</v>
      </c>
      <c r="J673" s="67">
        <f t="shared" si="41"/>
        <v>1</v>
      </c>
      <c r="K673" s="67">
        <f t="shared" si="42"/>
        <v>0</v>
      </c>
      <c r="L673" s="67">
        <f t="shared" si="43"/>
        <v>1</v>
      </c>
    </row>
    <row r="674" spans="1:12" x14ac:dyDescent="0.35">
      <c r="A674" t="s">
        <v>113</v>
      </c>
      <c r="B674" t="s">
        <v>829</v>
      </c>
      <c r="C674" s="67" t="s">
        <v>13</v>
      </c>
      <c r="D674" s="67" t="s">
        <v>2784</v>
      </c>
      <c r="E674" s="67" t="s">
        <v>830</v>
      </c>
      <c r="F674" s="67" t="s">
        <v>2785</v>
      </c>
      <c r="G674" t="s">
        <v>831</v>
      </c>
      <c r="H674" t="s">
        <v>36</v>
      </c>
      <c r="I674" s="67">
        <f t="shared" si="40"/>
        <v>0</v>
      </c>
      <c r="J674" s="67">
        <f t="shared" si="41"/>
        <v>0</v>
      </c>
      <c r="K674" s="67">
        <f t="shared" si="42"/>
        <v>1</v>
      </c>
      <c r="L674" s="67">
        <f t="shared" si="43"/>
        <v>1</v>
      </c>
    </row>
    <row r="675" spans="1:12" x14ac:dyDescent="0.35">
      <c r="A675" t="s">
        <v>113</v>
      </c>
      <c r="B675" t="s">
        <v>832</v>
      </c>
      <c r="C675" s="67" t="s">
        <v>13</v>
      </c>
      <c r="D675" s="67" t="s">
        <v>2784</v>
      </c>
      <c r="E675" s="67" t="s">
        <v>833</v>
      </c>
      <c r="F675" s="67" t="s">
        <v>2785</v>
      </c>
      <c r="G675" t="s">
        <v>834</v>
      </c>
      <c r="H675" t="s">
        <v>36</v>
      </c>
      <c r="I675" s="67">
        <f t="shared" si="40"/>
        <v>0</v>
      </c>
      <c r="J675" s="67">
        <f t="shared" si="41"/>
        <v>0</v>
      </c>
      <c r="K675" s="67">
        <f t="shared" si="42"/>
        <v>1</v>
      </c>
      <c r="L675" s="67">
        <f t="shared" si="43"/>
        <v>1</v>
      </c>
    </row>
    <row r="676" spans="1:12" x14ac:dyDescent="0.35">
      <c r="A676" t="s">
        <v>113</v>
      </c>
      <c r="B676" t="s">
        <v>835</v>
      </c>
      <c r="C676" s="67" t="s">
        <v>13</v>
      </c>
      <c r="D676" s="67" t="s">
        <v>2784</v>
      </c>
      <c r="E676" s="67" t="s">
        <v>836</v>
      </c>
      <c r="F676" s="67" t="s">
        <v>2785</v>
      </c>
      <c r="G676" t="s">
        <v>837</v>
      </c>
      <c r="H676" t="s">
        <v>71</v>
      </c>
      <c r="I676" s="67">
        <f t="shared" si="40"/>
        <v>0</v>
      </c>
      <c r="J676" s="67">
        <f t="shared" si="41"/>
        <v>1</v>
      </c>
      <c r="K676" s="67">
        <f t="shared" si="42"/>
        <v>0</v>
      </c>
      <c r="L676" s="67">
        <f t="shared" si="43"/>
        <v>1</v>
      </c>
    </row>
    <row r="677" spans="1:12" x14ac:dyDescent="0.35">
      <c r="A677" t="s">
        <v>113</v>
      </c>
      <c r="B677" t="s">
        <v>838</v>
      </c>
      <c r="C677" s="67" t="s">
        <v>13</v>
      </c>
      <c r="D677" s="67" t="s">
        <v>2784</v>
      </c>
      <c r="E677" s="67" t="s">
        <v>839</v>
      </c>
      <c r="F677" s="67" t="s">
        <v>2785</v>
      </c>
      <c r="G677" t="s">
        <v>840</v>
      </c>
      <c r="H677" t="s">
        <v>71</v>
      </c>
      <c r="I677" s="67">
        <f t="shared" si="40"/>
        <v>0</v>
      </c>
      <c r="J677" s="67">
        <f t="shared" si="41"/>
        <v>1</v>
      </c>
      <c r="K677" s="67">
        <f t="shared" si="42"/>
        <v>0</v>
      </c>
      <c r="L677" s="67">
        <f t="shared" si="43"/>
        <v>1</v>
      </c>
    </row>
    <row r="678" spans="1:12" x14ac:dyDescent="0.35">
      <c r="A678" t="s">
        <v>113</v>
      </c>
      <c r="B678" t="s">
        <v>841</v>
      </c>
      <c r="C678" s="67" t="s">
        <v>13</v>
      </c>
      <c r="D678" s="67" t="s">
        <v>2784</v>
      </c>
      <c r="E678" s="67" t="s">
        <v>842</v>
      </c>
      <c r="F678" s="67" t="s">
        <v>2785</v>
      </c>
      <c r="G678" t="s">
        <v>843</v>
      </c>
      <c r="H678" t="s">
        <v>71</v>
      </c>
      <c r="I678" s="67">
        <f t="shared" si="40"/>
        <v>0</v>
      </c>
      <c r="J678" s="67">
        <f t="shared" si="41"/>
        <v>1</v>
      </c>
      <c r="K678" s="67">
        <f t="shared" si="42"/>
        <v>0</v>
      </c>
      <c r="L678" s="67">
        <f t="shared" si="43"/>
        <v>1</v>
      </c>
    </row>
    <row r="679" spans="1:12" x14ac:dyDescent="0.35">
      <c r="A679" t="s">
        <v>113</v>
      </c>
      <c r="B679" t="s">
        <v>844</v>
      </c>
      <c r="C679" s="67" t="s">
        <v>13</v>
      </c>
      <c r="D679" s="67" t="s">
        <v>2784</v>
      </c>
      <c r="E679" s="67" t="s">
        <v>845</v>
      </c>
      <c r="F679" s="67" t="s">
        <v>2785</v>
      </c>
      <c r="G679" t="s">
        <v>846</v>
      </c>
      <c r="H679" t="s">
        <v>71</v>
      </c>
      <c r="I679" s="67">
        <f t="shared" si="40"/>
        <v>0</v>
      </c>
      <c r="J679" s="67">
        <f t="shared" si="41"/>
        <v>1</v>
      </c>
      <c r="K679" s="67">
        <f t="shared" si="42"/>
        <v>0</v>
      </c>
      <c r="L679" s="67">
        <f t="shared" si="43"/>
        <v>1</v>
      </c>
    </row>
    <row r="680" spans="1:12" x14ac:dyDescent="0.35">
      <c r="A680" t="s">
        <v>113</v>
      </c>
      <c r="B680" t="s">
        <v>847</v>
      </c>
      <c r="C680" s="67" t="s">
        <v>13</v>
      </c>
      <c r="D680" s="67" t="s">
        <v>2784</v>
      </c>
      <c r="E680" s="67" t="s">
        <v>848</v>
      </c>
      <c r="F680" s="67" t="s">
        <v>2785</v>
      </c>
      <c r="G680" t="s">
        <v>849</v>
      </c>
      <c r="H680" t="s">
        <v>36</v>
      </c>
      <c r="I680" s="67">
        <f t="shared" si="40"/>
        <v>0</v>
      </c>
      <c r="J680" s="67">
        <f t="shared" si="41"/>
        <v>0</v>
      </c>
      <c r="K680" s="67">
        <f t="shared" si="42"/>
        <v>1</v>
      </c>
      <c r="L680" s="67">
        <f t="shared" si="43"/>
        <v>1</v>
      </c>
    </row>
    <row r="681" spans="1:12" x14ac:dyDescent="0.35">
      <c r="A681" t="s">
        <v>113</v>
      </c>
      <c r="B681" t="s">
        <v>850</v>
      </c>
      <c r="C681" s="67" t="s">
        <v>16</v>
      </c>
      <c r="D681" s="67" t="s">
        <v>2784</v>
      </c>
      <c r="E681" s="67" t="s">
        <v>851</v>
      </c>
      <c r="F681" s="67" t="s">
        <v>2785</v>
      </c>
      <c r="G681" t="s">
        <v>852</v>
      </c>
      <c r="H681" t="s">
        <v>71</v>
      </c>
      <c r="I681" s="67">
        <f t="shared" si="40"/>
        <v>0</v>
      </c>
      <c r="J681" s="67">
        <f t="shared" si="41"/>
        <v>1</v>
      </c>
      <c r="K681" s="67">
        <f t="shared" si="42"/>
        <v>0</v>
      </c>
      <c r="L681" s="67">
        <f t="shared" si="43"/>
        <v>1</v>
      </c>
    </row>
    <row r="682" spans="1:12" x14ac:dyDescent="0.35">
      <c r="A682" t="s">
        <v>113</v>
      </c>
      <c r="B682" t="s">
        <v>853</v>
      </c>
      <c r="C682" s="67" t="s">
        <v>16</v>
      </c>
      <c r="D682" s="67" t="s">
        <v>2784</v>
      </c>
      <c r="E682" s="67" t="s">
        <v>854</v>
      </c>
      <c r="F682" s="67" t="s">
        <v>2785</v>
      </c>
      <c r="G682" t="s">
        <v>855</v>
      </c>
      <c r="H682" t="s">
        <v>54</v>
      </c>
      <c r="I682" s="67">
        <f t="shared" si="40"/>
        <v>0</v>
      </c>
      <c r="J682" s="67">
        <f t="shared" si="41"/>
        <v>0</v>
      </c>
      <c r="K682" s="67">
        <f t="shared" si="42"/>
        <v>1</v>
      </c>
      <c r="L682" s="67">
        <f t="shared" si="43"/>
        <v>1</v>
      </c>
    </row>
    <row r="683" spans="1:12" x14ac:dyDescent="0.35">
      <c r="A683" t="s">
        <v>113</v>
      </c>
      <c r="B683" t="s">
        <v>856</v>
      </c>
      <c r="C683" s="67" t="s">
        <v>16</v>
      </c>
      <c r="D683" s="67" t="s">
        <v>2784</v>
      </c>
      <c r="E683" s="67" t="s">
        <v>857</v>
      </c>
      <c r="F683" s="67" t="s">
        <v>2785</v>
      </c>
      <c r="G683" t="s">
        <v>858</v>
      </c>
      <c r="H683" t="s">
        <v>71</v>
      </c>
      <c r="I683" s="67">
        <f t="shared" si="40"/>
        <v>0</v>
      </c>
      <c r="J683" s="67">
        <f t="shared" si="41"/>
        <v>1</v>
      </c>
      <c r="K683" s="67">
        <f t="shared" si="42"/>
        <v>0</v>
      </c>
      <c r="L683" s="67">
        <f t="shared" si="43"/>
        <v>1</v>
      </c>
    </row>
    <row r="684" spans="1:12" x14ac:dyDescent="0.35">
      <c r="A684" t="s">
        <v>113</v>
      </c>
      <c r="B684" t="s">
        <v>859</v>
      </c>
      <c r="C684" s="67" t="s">
        <v>16</v>
      </c>
      <c r="D684" s="67" t="s">
        <v>2784</v>
      </c>
      <c r="E684" s="67" t="s">
        <v>860</v>
      </c>
      <c r="F684" s="67" t="s">
        <v>2785</v>
      </c>
      <c r="G684" t="s">
        <v>861</v>
      </c>
      <c r="H684" t="s">
        <v>36</v>
      </c>
      <c r="I684" s="67">
        <f t="shared" si="40"/>
        <v>0</v>
      </c>
      <c r="J684" s="67">
        <f t="shared" si="41"/>
        <v>0</v>
      </c>
      <c r="K684" s="67">
        <f t="shared" si="42"/>
        <v>1</v>
      </c>
      <c r="L684" s="67">
        <f t="shared" si="43"/>
        <v>1</v>
      </c>
    </row>
    <row r="685" spans="1:12" x14ac:dyDescent="0.35">
      <c r="A685" t="s">
        <v>113</v>
      </c>
      <c r="B685" t="s">
        <v>862</v>
      </c>
      <c r="C685" s="67" t="s">
        <v>16</v>
      </c>
      <c r="D685" s="67" t="s">
        <v>2784</v>
      </c>
      <c r="E685" s="67" t="s">
        <v>863</v>
      </c>
      <c r="F685" s="67" t="s">
        <v>2785</v>
      </c>
      <c r="G685" t="s">
        <v>864</v>
      </c>
      <c r="H685" t="s">
        <v>36</v>
      </c>
      <c r="I685" s="67">
        <f t="shared" si="40"/>
        <v>0</v>
      </c>
      <c r="J685" s="67">
        <f t="shared" si="41"/>
        <v>0</v>
      </c>
      <c r="K685" s="67">
        <f t="shared" si="42"/>
        <v>1</v>
      </c>
      <c r="L685" s="67">
        <f t="shared" si="43"/>
        <v>1</v>
      </c>
    </row>
    <row r="686" spans="1:12" x14ac:dyDescent="0.35">
      <c r="A686" t="s">
        <v>113</v>
      </c>
      <c r="B686" t="s">
        <v>865</v>
      </c>
      <c r="C686" s="67" t="s">
        <v>16</v>
      </c>
      <c r="D686" s="67" t="s">
        <v>2784</v>
      </c>
      <c r="E686" s="67" t="s">
        <v>866</v>
      </c>
      <c r="F686" s="67" t="s">
        <v>2785</v>
      </c>
      <c r="G686" t="s">
        <v>867</v>
      </c>
      <c r="H686" t="s">
        <v>54</v>
      </c>
      <c r="I686" s="67">
        <f t="shared" si="40"/>
        <v>0</v>
      </c>
      <c r="J686" s="67">
        <f t="shared" si="41"/>
        <v>0</v>
      </c>
      <c r="K686" s="67">
        <f t="shared" si="42"/>
        <v>1</v>
      </c>
      <c r="L686" s="67">
        <f t="shared" si="43"/>
        <v>1</v>
      </c>
    </row>
    <row r="687" spans="1:12" x14ac:dyDescent="0.35">
      <c r="A687" t="s">
        <v>113</v>
      </c>
      <c r="B687" t="s">
        <v>868</v>
      </c>
      <c r="C687" s="67" t="s">
        <v>16</v>
      </c>
      <c r="D687" s="67" t="s">
        <v>2784</v>
      </c>
      <c r="E687" s="67" t="s">
        <v>869</v>
      </c>
      <c r="F687" s="67" t="s">
        <v>2785</v>
      </c>
      <c r="G687" t="s">
        <v>870</v>
      </c>
      <c r="H687" t="s">
        <v>36</v>
      </c>
      <c r="I687" s="67">
        <f t="shared" si="40"/>
        <v>0</v>
      </c>
      <c r="J687" s="67">
        <f t="shared" si="41"/>
        <v>0</v>
      </c>
      <c r="K687" s="67">
        <f t="shared" si="42"/>
        <v>1</v>
      </c>
      <c r="L687" s="67">
        <f t="shared" si="43"/>
        <v>1</v>
      </c>
    </row>
    <row r="688" spans="1:12" x14ac:dyDescent="0.35">
      <c r="A688" t="s">
        <v>113</v>
      </c>
      <c r="B688" t="s">
        <v>871</v>
      </c>
      <c r="C688" s="67" t="s">
        <v>16</v>
      </c>
      <c r="D688" s="67" t="s">
        <v>2784</v>
      </c>
      <c r="E688" s="67" t="s">
        <v>872</v>
      </c>
      <c r="F688" s="67" t="s">
        <v>2785</v>
      </c>
      <c r="G688" t="s">
        <v>873</v>
      </c>
      <c r="H688" t="s">
        <v>44</v>
      </c>
      <c r="I688" s="67">
        <f t="shared" si="40"/>
        <v>0</v>
      </c>
      <c r="J688" s="67">
        <f t="shared" si="41"/>
        <v>0</v>
      </c>
      <c r="K688" s="67">
        <f t="shared" si="42"/>
        <v>1</v>
      </c>
      <c r="L688" s="67">
        <f t="shared" si="43"/>
        <v>1</v>
      </c>
    </row>
    <row r="689" spans="1:12" x14ac:dyDescent="0.35">
      <c r="A689" t="s">
        <v>113</v>
      </c>
      <c r="B689" t="s">
        <v>874</v>
      </c>
      <c r="C689" s="67" t="s">
        <v>16</v>
      </c>
      <c r="D689" s="67" t="s">
        <v>2784</v>
      </c>
      <c r="E689" s="67" t="s">
        <v>875</v>
      </c>
      <c r="F689" s="67" t="s">
        <v>2785</v>
      </c>
      <c r="G689" t="s">
        <v>876</v>
      </c>
      <c r="H689" t="s">
        <v>71</v>
      </c>
      <c r="I689" s="67">
        <f t="shared" si="40"/>
        <v>0</v>
      </c>
      <c r="J689" s="67">
        <f t="shared" si="41"/>
        <v>1</v>
      </c>
      <c r="K689" s="67">
        <f t="shared" si="42"/>
        <v>0</v>
      </c>
      <c r="L689" s="67">
        <f t="shared" si="43"/>
        <v>1</v>
      </c>
    </row>
    <row r="690" spans="1:12" x14ac:dyDescent="0.35">
      <c r="A690" t="s">
        <v>113</v>
      </c>
      <c r="B690" t="s">
        <v>877</v>
      </c>
      <c r="C690" s="67" t="s">
        <v>16</v>
      </c>
      <c r="D690" s="67" t="s">
        <v>2784</v>
      </c>
      <c r="E690" s="67" t="s">
        <v>878</v>
      </c>
      <c r="F690" s="67" t="s">
        <v>2785</v>
      </c>
      <c r="G690" t="s">
        <v>879</v>
      </c>
      <c r="H690" t="s">
        <v>71</v>
      </c>
      <c r="I690" s="67">
        <f t="shared" si="40"/>
        <v>0</v>
      </c>
      <c r="J690" s="67">
        <f t="shared" si="41"/>
        <v>1</v>
      </c>
      <c r="K690" s="67">
        <f t="shared" si="42"/>
        <v>0</v>
      </c>
      <c r="L690" s="67">
        <f t="shared" si="43"/>
        <v>1</v>
      </c>
    </row>
    <row r="691" spans="1:12" x14ac:dyDescent="0.35">
      <c r="A691" t="s">
        <v>113</v>
      </c>
      <c r="B691" t="s">
        <v>880</v>
      </c>
      <c r="C691" s="67" t="s">
        <v>12</v>
      </c>
      <c r="D691" s="67" t="s">
        <v>2784</v>
      </c>
      <c r="E691" s="67" t="s">
        <v>881</v>
      </c>
      <c r="F691" s="67" t="s">
        <v>2785</v>
      </c>
      <c r="G691" t="s">
        <v>882</v>
      </c>
      <c r="H691" t="s">
        <v>36</v>
      </c>
      <c r="I691" s="67">
        <f t="shared" si="40"/>
        <v>0</v>
      </c>
      <c r="J691" s="67">
        <f t="shared" si="41"/>
        <v>0</v>
      </c>
      <c r="K691" s="67">
        <f t="shared" si="42"/>
        <v>1</v>
      </c>
      <c r="L691" s="67">
        <f t="shared" si="43"/>
        <v>1</v>
      </c>
    </row>
    <row r="692" spans="1:12" x14ac:dyDescent="0.35">
      <c r="A692" t="s">
        <v>113</v>
      </c>
      <c r="B692" t="s">
        <v>883</v>
      </c>
      <c r="C692" s="67" t="s">
        <v>15</v>
      </c>
      <c r="D692" s="67" t="s">
        <v>2784</v>
      </c>
      <c r="E692" s="67" t="s">
        <v>884</v>
      </c>
      <c r="F692" s="67" t="s">
        <v>2785</v>
      </c>
      <c r="G692" t="s">
        <v>885</v>
      </c>
      <c r="H692" t="s">
        <v>36</v>
      </c>
      <c r="I692" s="67">
        <f t="shared" si="40"/>
        <v>0</v>
      </c>
      <c r="J692" s="67">
        <f t="shared" si="41"/>
        <v>0</v>
      </c>
      <c r="K692" s="67">
        <f t="shared" si="42"/>
        <v>1</v>
      </c>
      <c r="L692" s="67">
        <f t="shared" si="43"/>
        <v>1</v>
      </c>
    </row>
    <row r="693" spans="1:12" x14ac:dyDescent="0.35">
      <c r="A693" t="s">
        <v>113</v>
      </c>
      <c r="B693" t="s">
        <v>886</v>
      </c>
      <c r="C693" s="67" t="s">
        <v>15</v>
      </c>
      <c r="D693" s="67" t="s">
        <v>2784</v>
      </c>
      <c r="E693" s="67" t="s">
        <v>887</v>
      </c>
      <c r="F693" s="67" t="s">
        <v>2785</v>
      </c>
      <c r="G693" t="s">
        <v>888</v>
      </c>
      <c r="H693" t="s">
        <v>36</v>
      </c>
      <c r="I693" s="67">
        <f t="shared" si="40"/>
        <v>0</v>
      </c>
      <c r="J693" s="67">
        <f t="shared" si="41"/>
        <v>0</v>
      </c>
      <c r="K693" s="67">
        <f t="shared" si="42"/>
        <v>1</v>
      </c>
      <c r="L693" s="67">
        <f t="shared" si="43"/>
        <v>1</v>
      </c>
    </row>
    <row r="694" spans="1:12" x14ac:dyDescent="0.35">
      <c r="A694" t="s">
        <v>113</v>
      </c>
      <c r="B694" t="s">
        <v>889</v>
      </c>
      <c r="C694" s="67" t="s">
        <v>15</v>
      </c>
      <c r="D694" s="67" t="s">
        <v>2784</v>
      </c>
      <c r="E694" s="67" t="s">
        <v>890</v>
      </c>
      <c r="F694" s="67" t="s">
        <v>2785</v>
      </c>
      <c r="G694" t="s">
        <v>891</v>
      </c>
      <c r="H694" t="s">
        <v>36</v>
      </c>
      <c r="I694" s="67">
        <f t="shared" si="40"/>
        <v>0</v>
      </c>
      <c r="J694" s="67">
        <f t="shared" si="41"/>
        <v>0</v>
      </c>
      <c r="K694" s="67">
        <f t="shared" si="42"/>
        <v>1</v>
      </c>
      <c r="L694" s="67">
        <f t="shared" si="43"/>
        <v>1</v>
      </c>
    </row>
    <row r="695" spans="1:12" x14ac:dyDescent="0.35">
      <c r="A695" t="s">
        <v>113</v>
      </c>
      <c r="B695" t="s">
        <v>892</v>
      </c>
      <c r="C695" s="67" t="s">
        <v>15</v>
      </c>
      <c r="D695" s="67" t="s">
        <v>2784</v>
      </c>
      <c r="E695" s="67" t="s">
        <v>893</v>
      </c>
      <c r="F695" s="67" t="s">
        <v>2785</v>
      </c>
      <c r="G695" t="s">
        <v>894</v>
      </c>
      <c r="H695" t="s">
        <v>36</v>
      </c>
      <c r="I695" s="67">
        <f t="shared" si="40"/>
        <v>0</v>
      </c>
      <c r="J695" s="67">
        <f t="shared" si="41"/>
        <v>0</v>
      </c>
      <c r="K695" s="67">
        <f t="shared" si="42"/>
        <v>1</v>
      </c>
      <c r="L695" s="67">
        <f t="shared" si="43"/>
        <v>1</v>
      </c>
    </row>
    <row r="696" spans="1:12" x14ac:dyDescent="0.35">
      <c r="A696" t="s">
        <v>113</v>
      </c>
      <c r="B696" t="s">
        <v>895</v>
      </c>
      <c r="C696" s="67" t="s">
        <v>15</v>
      </c>
      <c r="D696" s="67" t="s">
        <v>2784</v>
      </c>
      <c r="E696" s="67" t="s">
        <v>896</v>
      </c>
      <c r="F696" s="67" t="s">
        <v>2785</v>
      </c>
      <c r="G696" t="s">
        <v>897</v>
      </c>
      <c r="H696" t="s">
        <v>36</v>
      </c>
      <c r="I696" s="67">
        <f t="shared" si="40"/>
        <v>0</v>
      </c>
      <c r="J696" s="67">
        <f t="shared" si="41"/>
        <v>0</v>
      </c>
      <c r="K696" s="67">
        <f t="shared" si="42"/>
        <v>1</v>
      </c>
      <c r="L696" s="67">
        <f t="shared" si="43"/>
        <v>1</v>
      </c>
    </row>
    <row r="697" spans="1:12" x14ac:dyDescent="0.35">
      <c r="A697" t="s">
        <v>113</v>
      </c>
      <c r="B697" t="s">
        <v>898</v>
      </c>
      <c r="C697" s="67" t="s">
        <v>15</v>
      </c>
      <c r="D697" s="67" t="s">
        <v>2784</v>
      </c>
      <c r="E697" s="67" t="s">
        <v>899</v>
      </c>
      <c r="F697" s="67" t="s">
        <v>2785</v>
      </c>
      <c r="G697" t="s">
        <v>900</v>
      </c>
      <c r="H697" t="s">
        <v>36</v>
      </c>
      <c r="I697" s="67">
        <f t="shared" si="40"/>
        <v>0</v>
      </c>
      <c r="J697" s="67">
        <f t="shared" si="41"/>
        <v>0</v>
      </c>
      <c r="K697" s="67">
        <f t="shared" si="42"/>
        <v>1</v>
      </c>
      <c r="L697" s="67">
        <f t="shared" si="43"/>
        <v>1</v>
      </c>
    </row>
    <row r="698" spans="1:12" x14ac:dyDescent="0.35">
      <c r="A698" t="s">
        <v>113</v>
      </c>
      <c r="B698" t="s">
        <v>901</v>
      </c>
      <c r="C698" s="67" t="s">
        <v>15</v>
      </c>
      <c r="D698" s="67" t="s">
        <v>2784</v>
      </c>
      <c r="E698" s="67" t="s">
        <v>902</v>
      </c>
      <c r="F698" s="67" t="s">
        <v>2785</v>
      </c>
      <c r="G698" t="s">
        <v>903</v>
      </c>
      <c r="H698" t="s">
        <v>71</v>
      </c>
      <c r="I698" s="67">
        <f t="shared" si="40"/>
        <v>0</v>
      </c>
      <c r="J698" s="67">
        <f t="shared" si="41"/>
        <v>1</v>
      </c>
      <c r="K698" s="67">
        <f t="shared" si="42"/>
        <v>0</v>
      </c>
      <c r="L698" s="67">
        <f t="shared" si="43"/>
        <v>1</v>
      </c>
    </row>
    <row r="699" spans="1:12" x14ac:dyDescent="0.35">
      <c r="A699" t="s">
        <v>113</v>
      </c>
      <c r="B699" t="s">
        <v>904</v>
      </c>
      <c r="C699" s="67" t="s">
        <v>15</v>
      </c>
      <c r="D699" s="67" t="s">
        <v>2784</v>
      </c>
      <c r="E699" s="67" t="s">
        <v>905</v>
      </c>
      <c r="F699" s="67" t="s">
        <v>2785</v>
      </c>
      <c r="G699" t="s">
        <v>906</v>
      </c>
      <c r="H699" t="s">
        <v>71</v>
      </c>
      <c r="I699" s="67">
        <f t="shared" si="40"/>
        <v>0</v>
      </c>
      <c r="J699" s="67">
        <f t="shared" si="41"/>
        <v>1</v>
      </c>
      <c r="K699" s="67">
        <f t="shared" si="42"/>
        <v>0</v>
      </c>
      <c r="L699" s="67">
        <f t="shared" si="43"/>
        <v>1</v>
      </c>
    </row>
    <row r="700" spans="1:12" x14ac:dyDescent="0.35">
      <c r="A700" t="s">
        <v>113</v>
      </c>
      <c r="B700" t="s">
        <v>907</v>
      </c>
      <c r="C700" s="67" t="s">
        <v>15</v>
      </c>
      <c r="D700" s="67" t="s">
        <v>2784</v>
      </c>
      <c r="E700" s="67" t="s">
        <v>908</v>
      </c>
      <c r="F700" s="67" t="s">
        <v>2785</v>
      </c>
      <c r="G700" t="s">
        <v>909</v>
      </c>
      <c r="H700" t="s">
        <v>36</v>
      </c>
      <c r="I700" s="67">
        <f t="shared" si="40"/>
        <v>0</v>
      </c>
      <c r="J700" s="67">
        <f t="shared" si="41"/>
        <v>0</v>
      </c>
      <c r="K700" s="67">
        <f t="shared" si="42"/>
        <v>1</v>
      </c>
      <c r="L700" s="67">
        <f t="shared" si="43"/>
        <v>1</v>
      </c>
    </row>
    <row r="701" spans="1:12" x14ac:dyDescent="0.35">
      <c r="A701" t="s">
        <v>113</v>
      </c>
      <c r="B701" t="s">
        <v>910</v>
      </c>
      <c r="C701" s="67" t="s">
        <v>15</v>
      </c>
      <c r="D701" s="67" t="s">
        <v>2784</v>
      </c>
      <c r="E701" s="67" t="s">
        <v>911</v>
      </c>
      <c r="F701" s="67" t="s">
        <v>2785</v>
      </c>
      <c r="G701" t="s">
        <v>912</v>
      </c>
      <c r="H701" t="s">
        <v>36</v>
      </c>
      <c r="I701" s="67">
        <f t="shared" si="40"/>
        <v>0</v>
      </c>
      <c r="J701" s="67">
        <f t="shared" si="41"/>
        <v>0</v>
      </c>
      <c r="K701" s="67">
        <f t="shared" si="42"/>
        <v>1</v>
      </c>
      <c r="L701" s="67">
        <f t="shared" si="43"/>
        <v>1</v>
      </c>
    </row>
    <row r="702" spans="1:12" x14ac:dyDescent="0.35">
      <c r="A702" t="s">
        <v>113</v>
      </c>
      <c r="B702" t="s">
        <v>913</v>
      </c>
      <c r="C702" s="67" t="s">
        <v>11</v>
      </c>
      <c r="D702" s="67" t="s">
        <v>2784</v>
      </c>
      <c r="E702" s="67" t="s">
        <v>914</v>
      </c>
      <c r="F702" s="67" t="s">
        <v>2785</v>
      </c>
      <c r="G702" t="s">
        <v>915</v>
      </c>
      <c r="H702" t="s">
        <v>36</v>
      </c>
      <c r="I702" s="67">
        <f t="shared" si="40"/>
        <v>0</v>
      </c>
      <c r="J702" s="67">
        <f t="shared" si="41"/>
        <v>0</v>
      </c>
      <c r="K702" s="67">
        <f t="shared" si="42"/>
        <v>1</v>
      </c>
      <c r="L702" s="67">
        <f t="shared" si="43"/>
        <v>1</v>
      </c>
    </row>
    <row r="703" spans="1:12" x14ac:dyDescent="0.35">
      <c r="A703" t="s">
        <v>113</v>
      </c>
      <c r="B703" t="s">
        <v>916</v>
      </c>
      <c r="C703" s="67" t="s">
        <v>11</v>
      </c>
      <c r="D703" s="67" t="s">
        <v>2784</v>
      </c>
      <c r="E703" s="67" t="s">
        <v>917</v>
      </c>
      <c r="F703" s="67" t="s">
        <v>2785</v>
      </c>
      <c r="G703" t="s">
        <v>918</v>
      </c>
      <c r="H703" t="s">
        <v>54</v>
      </c>
      <c r="I703" s="67">
        <f t="shared" si="40"/>
        <v>0</v>
      </c>
      <c r="J703" s="67">
        <f t="shared" si="41"/>
        <v>0</v>
      </c>
      <c r="K703" s="67">
        <f t="shared" si="42"/>
        <v>1</v>
      </c>
      <c r="L703" s="67">
        <f t="shared" si="43"/>
        <v>1</v>
      </c>
    </row>
    <row r="704" spans="1:12" x14ac:dyDescent="0.35">
      <c r="A704" t="s">
        <v>113</v>
      </c>
      <c r="B704" t="s">
        <v>919</v>
      </c>
      <c r="C704" s="67" t="s">
        <v>11</v>
      </c>
      <c r="D704" s="67" t="s">
        <v>2784</v>
      </c>
      <c r="E704" s="67" t="s">
        <v>920</v>
      </c>
      <c r="F704" s="67" t="s">
        <v>2785</v>
      </c>
      <c r="G704" t="s">
        <v>921</v>
      </c>
      <c r="H704" t="s">
        <v>36</v>
      </c>
      <c r="I704" s="67">
        <f t="shared" si="40"/>
        <v>0</v>
      </c>
      <c r="J704" s="67">
        <f t="shared" si="41"/>
        <v>0</v>
      </c>
      <c r="K704" s="67">
        <f t="shared" si="42"/>
        <v>1</v>
      </c>
      <c r="L704" s="67">
        <f t="shared" si="43"/>
        <v>1</v>
      </c>
    </row>
    <row r="705" spans="1:12" x14ac:dyDescent="0.35">
      <c r="A705" t="s">
        <v>113</v>
      </c>
      <c r="B705" t="s">
        <v>922</v>
      </c>
      <c r="C705" s="67" t="s">
        <v>11</v>
      </c>
      <c r="D705" s="67" t="s">
        <v>2784</v>
      </c>
      <c r="E705" s="67" t="s">
        <v>923</v>
      </c>
      <c r="F705" s="67" t="s">
        <v>2785</v>
      </c>
      <c r="G705" t="s">
        <v>924</v>
      </c>
      <c r="H705" t="s">
        <v>36</v>
      </c>
      <c r="I705" s="67">
        <f t="shared" si="40"/>
        <v>0</v>
      </c>
      <c r="J705" s="67">
        <f t="shared" si="41"/>
        <v>0</v>
      </c>
      <c r="K705" s="67">
        <f t="shared" si="42"/>
        <v>1</v>
      </c>
      <c r="L705" s="67">
        <f t="shared" si="43"/>
        <v>1</v>
      </c>
    </row>
    <row r="706" spans="1:12" x14ac:dyDescent="0.35">
      <c r="A706" t="s">
        <v>113</v>
      </c>
      <c r="B706" t="s">
        <v>925</v>
      </c>
      <c r="C706" s="67" t="s">
        <v>11</v>
      </c>
      <c r="D706" s="67" t="s">
        <v>2784</v>
      </c>
      <c r="E706" s="67" t="s">
        <v>926</v>
      </c>
      <c r="F706" s="67" t="s">
        <v>2785</v>
      </c>
      <c r="G706" t="s">
        <v>927</v>
      </c>
      <c r="H706" t="s">
        <v>36</v>
      </c>
      <c r="I706" s="67">
        <f t="shared" si="40"/>
        <v>0</v>
      </c>
      <c r="J706" s="67">
        <f t="shared" si="41"/>
        <v>0</v>
      </c>
      <c r="K706" s="67">
        <f t="shared" si="42"/>
        <v>1</v>
      </c>
      <c r="L706" s="67">
        <f t="shared" si="43"/>
        <v>1</v>
      </c>
    </row>
    <row r="707" spans="1:12" x14ac:dyDescent="0.35">
      <c r="A707" t="s">
        <v>113</v>
      </c>
      <c r="B707" t="s">
        <v>928</v>
      </c>
      <c r="C707" s="67" t="s">
        <v>11</v>
      </c>
      <c r="D707" s="67" t="s">
        <v>2784</v>
      </c>
      <c r="E707" s="67" t="s">
        <v>929</v>
      </c>
      <c r="F707" s="67" t="s">
        <v>2785</v>
      </c>
      <c r="G707" t="s">
        <v>930</v>
      </c>
      <c r="H707" t="s">
        <v>36</v>
      </c>
      <c r="I707" s="67">
        <f t="shared" ref="I707:I770" si="44">IF(H707="BHC", 1, 0)</f>
        <v>0</v>
      </c>
      <c r="J707" s="67">
        <f t="shared" ref="J707:J770" si="45">IF(OR(H707="BHC", H707="WS", H707="SR"), 1,0)</f>
        <v>0</v>
      </c>
      <c r="K707" s="67">
        <f t="shared" ref="K707:K770" si="46">IF(OR(H707="RSD", H707="RFS", H707="CRS",H707="MRBD"), 1,0)</f>
        <v>1</v>
      </c>
      <c r="L707" s="67">
        <f t="shared" ref="L707:L770" si="47">IF(OR(H707="RSD", H707="RFS", H707="CRS",H707="MRBD",H707="WS",H707="SR"), 1,0)</f>
        <v>1</v>
      </c>
    </row>
    <row r="708" spans="1:12" x14ac:dyDescent="0.35">
      <c r="A708" t="s">
        <v>113</v>
      </c>
      <c r="B708" t="s">
        <v>931</v>
      </c>
      <c r="C708" s="67" t="s">
        <v>11</v>
      </c>
      <c r="D708" s="67" t="s">
        <v>2784</v>
      </c>
      <c r="E708" s="67" t="s">
        <v>932</v>
      </c>
      <c r="F708" s="67" t="s">
        <v>2785</v>
      </c>
      <c r="G708" t="s">
        <v>933</v>
      </c>
      <c r="H708" t="s">
        <v>36</v>
      </c>
      <c r="I708" s="67">
        <f t="shared" si="44"/>
        <v>0</v>
      </c>
      <c r="J708" s="67">
        <f t="shared" si="45"/>
        <v>0</v>
      </c>
      <c r="K708" s="67">
        <f t="shared" si="46"/>
        <v>1</v>
      </c>
      <c r="L708" s="67">
        <f t="shared" si="47"/>
        <v>1</v>
      </c>
    </row>
    <row r="709" spans="1:12" x14ac:dyDescent="0.35">
      <c r="A709" t="s">
        <v>113</v>
      </c>
      <c r="B709" t="s">
        <v>934</v>
      </c>
      <c r="C709" s="67" t="s">
        <v>11</v>
      </c>
      <c r="D709" s="67" t="s">
        <v>2784</v>
      </c>
      <c r="E709" s="67" t="s">
        <v>935</v>
      </c>
      <c r="F709" s="67" t="s">
        <v>2785</v>
      </c>
      <c r="G709" t="s">
        <v>936</v>
      </c>
      <c r="H709" t="s">
        <v>36</v>
      </c>
      <c r="I709" s="67">
        <f t="shared" si="44"/>
        <v>0</v>
      </c>
      <c r="J709" s="67">
        <f t="shared" si="45"/>
        <v>0</v>
      </c>
      <c r="K709" s="67">
        <f t="shared" si="46"/>
        <v>1</v>
      </c>
      <c r="L709" s="67">
        <f t="shared" si="47"/>
        <v>1</v>
      </c>
    </row>
    <row r="710" spans="1:12" x14ac:dyDescent="0.35">
      <c r="A710" t="s">
        <v>113</v>
      </c>
      <c r="B710" t="s">
        <v>937</v>
      </c>
      <c r="C710" s="67" t="s">
        <v>11</v>
      </c>
      <c r="D710" s="67" t="s">
        <v>2784</v>
      </c>
      <c r="E710" s="67" t="s">
        <v>938</v>
      </c>
      <c r="F710" s="67" t="s">
        <v>2785</v>
      </c>
      <c r="G710" t="s">
        <v>939</v>
      </c>
      <c r="H710" t="s">
        <v>36</v>
      </c>
      <c r="I710" s="67">
        <f t="shared" si="44"/>
        <v>0</v>
      </c>
      <c r="J710" s="67">
        <f t="shared" si="45"/>
        <v>0</v>
      </c>
      <c r="K710" s="67">
        <f t="shared" si="46"/>
        <v>1</v>
      </c>
      <c r="L710" s="67">
        <f t="shared" si="47"/>
        <v>1</v>
      </c>
    </row>
    <row r="711" spans="1:12" x14ac:dyDescent="0.35">
      <c r="A711" t="s">
        <v>113</v>
      </c>
      <c r="B711" t="s">
        <v>940</v>
      </c>
      <c r="C711" s="67" t="s">
        <v>11</v>
      </c>
      <c r="D711" s="67" t="s">
        <v>2784</v>
      </c>
      <c r="E711" s="67" t="s">
        <v>941</v>
      </c>
      <c r="F711" s="67" t="s">
        <v>2785</v>
      </c>
      <c r="G711" t="s">
        <v>942</v>
      </c>
      <c r="H711" t="s">
        <v>54</v>
      </c>
      <c r="I711" s="67">
        <f t="shared" si="44"/>
        <v>0</v>
      </c>
      <c r="J711" s="67">
        <f t="shared" si="45"/>
        <v>0</v>
      </c>
      <c r="K711" s="67">
        <f t="shared" si="46"/>
        <v>1</v>
      </c>
      <c r="L711" s="67">
        <f t="shared" si="47"/>
        <v>1</v>
      </c>
    </row>
    <row r="712" spans="1:12" x14ac:dyDescent="0.35">
      <c r="A712" t="s">
        <v>113</v>
      </c>
      <c r="B712" t="s">
        <v>943</v>
      </c>
      <c r="C712" s="67" t="s">
        <v>14</v>
      </c>
      <c r="D712" s="67" t="s">
        <v>2784</v>
      </c>
      <c r="E712" s="67" t="s">
        <v>944</v>
      </c>
      <c r="F712" s="67" t="s">
        <v>2785</v>
      </c>
      <c r="G712" t="s">
        <v>945</v>
      </c>
      <c r="H712" t="s">
        <v>36</v>
      </c>
      <c r="I712" s="67">
        <f t="shared" si="44"/>
        <v>0</v>
      </c>
      <c r="J712" s="67">
        <f t="shared" si="45"/>
        <v>0</v>
      </c>
      <c r="K712" s="67">
        <f t="shared" si="46"/>
        <v>1</v>
      </c>
      <c r="L712" s="67">
        <f t="shared" si="47"/>
        <v>1</v>
      </c>
    </row>
    <row r="713" spans="1:12" x14ac:dyDescent="0.35">
      <c r="A713" t="s">
        <v>113</v>
      </c>
      <c r="B713" t="s">
        <v>946</v>
      </c>
      <c r="C713" s="67" t="s">
        <v>14</v>
      </c>
      <c r="D713" s="67" t="s">
        <v>2784</v>
      </c>
      <c r="E713" s="67" t="s">
        <v>947</v>
      </c>
      <c r="F713" s="67" t="s">
        <v>2785</v>
      </c>
      <c r="G713" t="s">
        <v>948</v>
      </c>
      <c r="H713" t="s">
        <v>36</v>
      </c>
      <c r="I713" s="67">
        <f t="shared" si="44"/>
        <v>0</v>
      </c>
      <c r="J713" s="67">
        <f t="shared" si="45"/>
        <v>0</v>
      </c>
      <c r="K713" s="67">
        <f t="shared" si="46"/>
        <v>1</v>
      </c>
      <c r="L713" s="67">
        <f t="shared" si="47"/>
        <v>1</v>
      </c>
    </row>
    <row r="714" spans="1:12" x14ac:dyDescent="0.35">
      <c r="A714" t="s">
        <v>113</v>
      </c>
      <c r="B714" t="s">
        <v>949</v>
      </c>
      <c r="C714" s="67" t="s">
        <v>14</v>
      </c>
      <c r="D714" s="67" t="s">
        <v>2784</v>
      </c>
      <c r="E714" s="67" t="s">
        <v>950</v>
      </c>
      <c r="F714" s="67" t="s">
        <v>2785</v>
      </c>
      <c r="G714" t="s">
        <v>951</v>
      </c>
      <c r="H714" t="s">
        <v>36</v>
      </c>
      <c r="I714" s="67">
        <f t="shared" si="44"/>
        <v>0</v>
      </c>
      <c r="J714" s="67">
        <f t="shared" si="45"/>
        <v>0</v>
      </c>
      <c r="K714" s="67">
        <f t="shared" si="46"/>
        <v>1</v>
      </c>
      <c r="L714" s="67">
        <f t="shared" si="47"/>
        <v>1</v>
      </c>
    </row>
    <row r="715" spans="1:12" x14ac:dyDescent="0.35">
      <c r="A715" t="s">
        <v>113</v>
      </c>
      <c r="B715" t="s">
        <v>952</v>
      </c>
      <c r="C715" s="67" t="s">
        <v>14</v>
      </c>
      <c r="D715" s="67" t="s">
        <v>2784</v>
      </c>
      <c r="E715" s="67" t="s">
        <v>953</v>
      </c>
      <c r="F715" s="67" t="s">
        <v>2785</v>
      </c>
      <c r="G715" t="s">
        <v>954</v>
      </c>
      <c r="H715" t="s">
        <v>36</v>
      </c>
      <c r="I715" s="67">
        <f t="shared" si="44"/>
        <v>0</v>
      </c>
      <c r="J715" s="67">
        <f t="shared" si="45"/>
        <v>0</v>
      </c>
      <c r="K715" s="67">
        <f t="shared" si="46"/>
        <v>1</v>
      </c>
      <c r="L715" s="67">
        <f t="shared" si="47"/>
        <v>1</v>
      </c>
    </row>
    <row r="716" spans="1:12" x14ac:dyDescent="0.35">
      <c r="A716" t="s">
        <v>113</v>
      </c>
      <c r="B716" t="s">
        <v>955</v>
      </c>
      <c r="C716" s="67" t="s">
        <v>14</v>
      </c>
      <c r="D716" s="67" t="s">
        <v>2784</v>
      </c>
      <c r="E716" s="67" t="s">
        <v>956</v>
      </c>
      <c r="F716" s="67" t="s">
        <v>2785</v>
      </c>
      <c r="G716" t="s">
        <v>957</v>
      </c>
      <c r="H716" t="s">
        <v>71</v>
      </c>
      <c r="I716" s="67">
        <f t="shared" si="44"/>
        <v>0</v>
      </c>
      <c r="J716" s="67">
        <f t="shared" si="45"/>
        <v>1</v>
      </c>
      <c r="K716" s="67">
        <f t="shared" si="46"/>
        <v>0</v>
      </c>
      <c r="L716" s="67">
        <f t="shared" si="47"/>
        <v>1</v>
      </c>
    </row>
    <row r="717" spans="1:12" x14ac:dyDescent="0.35">
      <c r="A717" t="s">
        <v>113</v>
      </c>
      <c r="B717" t="s">
        <v>958</v>
      </c>
      <c r="C717" s="67" t="s">
        <v>14</v>
      </c>
      <c r="D717" s="67" t="s">
        <v>2784</v>
      </c>
      <c r="E717" s="67" t="s">
        <v>959</v>
      </c>
      <c r="F717" s="67" t="s">
        <v>2785</v>
      </c>
      <c r="G717" t="s">
        <v>960</v>
      </c>
      <c r="H717" t="s">
        <v>71</v>
      </c>
      <c r="I717" s="67">
        <f t="shared" si="44"/>
        <v>0</v>
      </c>
      <c r="J717" s="67">
        <f t="shared" si="45"/>
        <v>1</v>
      </c>
      <c r="K717" s="67">
        <f t="shared" si="46"/>
        <v>0</v>
      </c>
      <c r="L717" s="67">
        <f t="shared" si="47"/>
        <v>1</v>
      </c>
    </row>
    <row r="718" spans="1:12" x14ac:dyDescent="0.35">
      <c r="A718" t="s">
        <v>113</v>
      </c>
      <c r="B718" t="s">
        <v>961</v>
      </c>
      <c r="C718" s="67" t="s">
        <v>14</v>
      </c>
      <c r="D718" s="67" t="s">
        <v>2784</v>
      </c>
      <c r="E718" s="67" t="s">
        <v>962</v>
      </c>
      <c r="F718" s="67" t="s">
        <v>2785</v>
      </c>
      <c r="G718" t="s">
        <v>963</v>
      </c>
      <c r="H718" t="s">
        <v>40</v>
      </c>
      <c r="I718" s="67">
        <f t="shared" si="44"/>
        <v>1</v>
      </c>
      <c r="J718" s="67">
        <f t="shared" si="45"/>
        <v>1</v>
      </c>
      <c r="K718" s="67">
        <f t="shared" si="46"/>
        <v>0</v>
      </c>
      <c r="L718" s="67">
        <f t="shared" si="47"/>
        <v>0</v>
      </c>
    </row>
    <row r="719" spans="1:12" x14ac:dyDescent="0.35">
      <c r="A719" t="s">
        <v>113</v>
      </c>
      <c r="B719" t="s">
        <v>964</v>
      </c>
      <c r="C719" s="67" t="s">
        <v>14</v>
      </c>
      <c r="D719" s="67" t="s">
        <v>2784</v>
      </c>
      <c r="E719" s="67" t="s">
        <v>965</v>
      </c>
      <c r="F719" s="67" t="s">
        <v>2785</v>
      </c>
      <c r="G719" t="s">
        <v>966</v>
      </c>
      <c r="H719" t="s">
        <v>36</v>
      </c>
      <c r="I719" s="67">
        <f t="shared" si="44"/>
        <v>0</v>
      </c>
      <c r="J719" s="67">
        <f t="shared" si="45"/>
        <v>0</v>
      </c>
      <c r="K719" s="67">
        <f t="shared" si="46"/>
        <v>1</v>
      </c>
      <c r="L719" s="67">
        <f t="shared" si="47"/>
        <v>1</v>
      </c>
    </row>
    <row r="720" spans="1:12" x14ac:dyDescent="0.35">
      <c r="A720" t="s">
        <v>113</v>
      </c>
      <c r="B720" t="s">
        <v>967</v>
      </c>
      <c r="C720" s="67" t="s">
        <v>14</v>
      </c>
      <c r="D720" s="67" t="s">
        <v>2784</v>
      </c>
      <c r="E720" s="67" t="s">
        <v>968</v>
      </c>
      <c r="F720" s="67" t="s">
        <v>2785</v>
      </c>
      <c r="G720" t="s">
        <v>969</v>
      </c>
      <c r="H720" t="s">
        <v>36</v>
      </c>
      <c r="I720" s="67">
        <f t="shared" si="44"/>
        <v>0</v>
      </c>
      <c r="J720" s="67">
        <f t="shared" si="45"/>
        <v>0</v>
      </c>
      <c r="K720" s="67">
        <f t="shared" si="46"/>
        <v>1</v>
      </c>
      <c r="L720" s="67">
        <f t="shared" si="47"/>
        <v>1</v>
      </c>
    </row>
    <row r="721" spans="1:12" x14ac:dyDescent="0.35">
      <c r="A721" t="s">
        <v>113</v>
      </c>
      <c r="B721" t="s">
        <v>970</v>
      </c>
      <c r="C721" s="67" t="s">
        <v>14</v>
      </c>
      <c r="D721" s="67" t="s">
        <v>2784</v>
      </c>
      <c r="E721" s="67" t="s">
        <v>971</v>
      </c>
      <c r="F721" s="67" t="s">
        <v>2785</v>
      </c>
      <c r="G721" t="s">
        <v>972</v>
      </c>
      <c r="H721" t="s">
        <v>36</v>
      </c>
      <c r="I721" s="67">
        <f t="shared" si="44"/>
        <v>0</v>
      </c>
      <c r="J721" s="67">
        <f t="shared" si="45"/>
        <v>0</v>
      </c>
      <c r="K721" s="67">
        <f t="shared" si="46"/>
        <v>1</v>
      </c>
      <c r="L721" s="67">
        <f t="shared" si="47"/>
        <v>1</v>
      </c>
    </row>
    <row r="722" spans="1:12" x14ac:dyDescent="0.35">
      <c r="A722" t="s">
        <v>134</v>
      </c>
      <c r="B722" t="s">
        <v>973</v>
      </c>
      <c r="C722" s="67" t="s">
        <v>13</v>
      </c>
      <c r="D722" s="67" t="s">
        <v>2784</v>
      </c>
      <c r="E722" s="67" t="s">
        <v>974</v>
      </c>
      <c r="F722" s="67" t="s">
        <v>2785</v>
      </c>
      <c r="G722" t="s">
        <v>975</v>
      </c>
      <c r="H722" t="s">
        <v>40</v>
      </c>
      <c r="I722" s="67">
        <f t="shared" si="44"/>
        <v>1</v>
      </c>
      <c r="J722" s="67">
        <f t="shared" si="45"/>
        <v>1</v>
      </c>
      <c r="K722" s="67">
        <f t="shared" si="46"/>
        <v>0</v>
      </c>
      <c r="L722" s="67">
        <f t="shared" si="47"/>
        <v>0</v>
      </c>
    </row>
    <row r="723" spans="1:12" x14ac:dyDescent="0.35">
      <c r="A723" t="s">
        <v>134</v>
      </c>
      <c r="B723" t="s">
        <v>976</v>
      </c>
      <c r="C723" s="67" t="s">
        <v>13</v>
      </c>
      <c r="D723" s="67" t="s">
        <v>2784</v>
      </c>
      <c r="E723" s="67" t="s">
        <v>977</v>
      </c>
      <c r="F723" s="67" t="s">
        <v>2785</v>
      </c>
      <c r="G723" t="s">
        <v>978</v>
      </c>
      <c r="H723" t="s">
        <v>40</v>
      </c>
      <c r="I723" s="67">
        <f t="shared" si="44"/>
        <v>1</v>
      </c>
      <c r="J723" s="67">
        <f t="shared" si="45"/>
        <v>1</v>
      </c>
      <c r="K723" s="67">
        <f t="shared" si="46"/>
        <v>0</v>
      </c>
      <c r="L723" s="67">
        <f t="shared" si="47"/>
        <v>0</v>
      </c>
    </row>
    <row r="724" spans="1:12" x14ac:dyDescent="0.35">
      <c r="A724" t="s">
        <v>134</v>
      </c>
      <c r="B724" t="s">
        <v>979</v>
      </c>
      <c r="C724" s="67" t="s">
        <v>13</v>
      </c>
      <c r="D724" s="67" t="s">
        <v>2784</v>
      </c>
      <c r="E724" s="67" t="s">
        <v>980</v>
      </c>
      <c r="F724" s="67" t="s">
        <v>2785</v>
      </c>
      <c r="G724" t="s">
        <v>981</v>
      </c>
      <c r="H724" t="s">
        <v>36</v>
      </c>
      <c r="I724" s="67">
        <f t="shared" si="44"/>
        <v>0</v>
      </c>
      <c r="J724" s="67">
        <f t="shared" si="45"/>
        <v>0</v>
      </c>
      <c r="K724" s="67">
        <f t="shared" si="46"/>
        <v>1</v>
      </c>
      <c r="L724" s="67">
        <f t="shared" si="47"/>
        <v>1</v>
      </c>
    </row>
    <row r="725" spans="1:12" x14ac:dyDescent="0.35">
      <c r="A725" t="s">
        <v>134</v>
      </c>
      <c r="B725" t="s">
        <v>982</v>
      </c>
      <c r="C725" s="67" t="s">
        <v>13</v>
      </c>
      <c r="D725" s="67" t="s">
        <v>2784</v>
      </c>
      <c r="E725" s="67" t="s">
        <v>983</v>
      </c>
      <c r="F725" s="67" t="s">
        <v>2785</v>
      </c>
      <c r="G725" t="s">
        <v>984</v>
      </c>
      <c r="H725" t="s">
        <v>36</v>
      </c>
      <c r="I725" s="67">
        <f t="shared" si="44"/>
        <v>0</v>
      </c>
      <c r="J725" s="67">
        <f t="shared" si="45"/>
        <v>0</v>
      </c>
      <c r="K725" s="67">
        <f t="shared" si="46"/>
        <v>1</v>
      </c>
      <c r="L725" s="67">
        <f t="shared" si="47"/>
        <v>1</v>
      </c>
    </row>
    <row r="726" spans="1:12" x14ac:dyDescent="0.35">
      <c r="A726" t="s">
        <v>134</v>
      </c>
      <c r="B726" t="s">
        <v>985</v>
      </c>
      <c r="C726" s="67" t="s">
        <v>13</v>
      </c>
      <c r="D726" s="67" t="s">
        <v>2784</v>
      </c>
      <c r="E726" s="67" t="s">
        <v>986</v>
      </c>
      <c r="F726" s="67" t="s">
        <v>2785</v>
      </c>
      <c r="G726" t="s">
        <v>987</v>
      </c>
      <c r="H726" t="s">
        <v>36</v>
      </c>
      <c r="I726" s="67">
        <f t="shared" si="44"/>
        <v>0</v>
      </c>
      <c r="J726" s="67">
        <f t="shared" si="45"/>
        <v>0</v>
      </c>
      <c r="K726" s="67">
        <f t="shared" si="46"/>
        <v>1</v>
      </c>
      <c r="L726" s="67">
        <f t="shared" si="47"/>
        <v>1</v>
      </c>
    </row>
    <row r="727" spans="1:12" x14ac:dyDescent="0.35">
      <c r="A727" t="s">
        <v>134</v>
      </c>
      <c r="B727" t="s">
        <v>988</v>
      </c>
      <c r="C727" s="67" t="s">
        <v>13</v>
      </c>
      <c r="D727" s="67" t="s">
        <v>2784</v>
      </c>
      <c r="E727" s="67" t="s">
        <v>989</v>
      </c>
      <c r="F727" s="67" t="s">
        <v>2785</v>
      </c>
      <c r="G727" t="s">
        <v>990</v>
      </c>
      <c r="H727" t="s">
        <v>36</v>
      </c>
      <c r="I727" s="67">
        <f t="shared" si="44"/>
        <v>0</v>
      </c>
      <c r="J727" s="67">
        <f t="shared" si="45"/>
        <v>0</v>
      </c>
      <c r="K727" s="67">
        <f t="shared" si="46"/>
        <v>1</v>
      </c>
      <c r="L727" s="67">
        <f t="shared" si="47"/>
        <v>1</v>
      </c>
    </row>
    <row r="728" spans="1:12" x14ac:dyDescent="0.35">
      <c r="A728" t="s">
        <v>134</v>
      </c>
      <c r="B728" t="s">
        <v>991</v>
      </c>
      <c r="C728" s="67" t="s">
        <v>13</v>
      </c>
      <c r="D728" s="67" t="s">
        <v>2784</v>
      </c>
      <c r="E728" s="67" t="s">
        <v>992</v>
      </c>
      <c r="F728" s="67" t="s">
        <v>2785</v>
      </c>
      <c r="G728" t="s">
        <v>993</v>
      </c>
      <c r="H728" t="s">
        <v>36</v>
      </c>
      <c r="I728" s="67">
        <f t="shared" si="44"/>
        <v>0</v>
      </c>
      <c r="J728" s="67">
        <f t="shared" si="45"/>
        <v>0</v>
      </c>
      <c r="K728" s="67">
        <f t="shared" si="46"/>
        <v>1</v>
      </c>
      <c r="L728" s="67">
        <f t="shared" si="47"/>
        <v>1</v>
      </c>
    </row>
    <row r="729" spans="1:12" x14ac:dyDescent="0.35">
      <c r="A729" t="s">
        <v>134</v>
      </c>
      <c r="B729" t="s">
        <v>994</v>
      </c>
      <c r="C729" s="67" t="s">
        <v>13</v>
      </c>
      <c r="D729" s="67" t="s">
        <v>2784</v>
      </c>
      <c r="E729" s="67" t="s">
        <v>995</v>
      </c>
      <c r="F729" s="67" t="s">
        <v>2785</v>
      </c>
      <c r="G729" t="s">
        <v>996</v>
      </c>
      <c r="H729" t="s">
        <v>40</v>
      </c>
      <c r="I729" s="67">
        <f t="shared" si="44"/>
        <v>1</v>
      </c>
      <c r="J729" s="67">
        <f t="shared" si="45"/>
        <v>1</v>
      </c>
      <c r="K729" s="67">
        <f t="shared" si="46"/>
        <v>0</v>
      </c>
      <c r="L729" s="67">
        <f t="shared" si="47"/>
        <v>0</v>
      </c>
    </row>
    <row r="730" spans="1:12" x14ac:dyDescent="0.35">
      <c r="A730" t="s">
        <v>134</v>
      </c>
      <c r="B730" t="s">
        <v>997</v>
      </c>
      <c r="C730" s="67" t="s">
        <v>13</v>
      </c>
      <c r="D730" s="67" t="s">
        <v>2784</v>
      </c>
      <c r="E730" s="67" t="s">
        <v>998</v>
      </c>
      <c r="F730" s="67" t="s">
        <v>2785</v>
      </c>
      <c r="G730" t="s">
        <v>999</v>
      </c>
      <c r="H730" t="s">
        <v>36</v>
      </c>
      <c r="I730" s="67">
        <f t="shared" si="44"/>
        <v>0</v>
      </c>
      <c r="J730" s="67">
        <f t="shared" si="45"/>
        <v>0</v>
      </c>
      <c r="K730" s="67">
        <f t="shared" si="46"/>
        <v>1</v>
      </c>
      <c r="L730" s="67">
        <f t="shared" si="47"/>
        <v>1</v>
      </c>
    </row>
    <row r="731" spans="1:12" x14ac:dyDescent="0.35">
      <c r="A731" t="s">
        <v>134</v>
      </c>
      <c r="B731" t="s">
        <v>1000</v>
      </c>
      <c r="C731" s="67" t="s">
        <v>13</v>
      </c>
      <c r="D731" s="67" t="s">
        <v>2784</v>
      </c>
      <c r="E731" s="67" t="s">
        <v>1001</v>
      </c>
      <c r="F731" s="67" t="s">
        <v>2785</v>
      </c>
      <c r="G731" t="s">
        <v>1002</v>
      </c>
      <c r="H731" t="s">
        <v>36</v>
      </c>
      <c r="I731" s="67">
        <f t="shared" si="44"/>
        <v>0</v>
      </c>
      <c r="J731" s="67">
        <f t="shared" si="45"/>
        <v>0</v>
      </c>
      <c r="K731" s="67">
        <f t="shared" si="46"/>
        <v>1</v>
      </c>
      <c r="L731" s="67">
        <f t="shared" si="47"/>
        <v>1</v>
      </c>
    </row>
    <row r="732" spans="1:12" x14ac:dyDescent="0.35">
      <c r="A732" t="s">
        <v>134</v>
      </c>
      <c r="B732" t="s">
        <v>1003</v>
      </c>
      <c r="C732" s="67" t="s">
        <v>16</v>
      </c>
      <c r="D732" s="67" t="s">
        <v>2784</v>
      </c>
      <c r="E732" s="67" t="s">
        <v>1004</v>
      </c>
      <c r="F732" s="67" t="s">
        <v>2785</v>
      </c>
      <c r="G732" t="s">
        <v>1005</v>
      </c>
      <c r="H732" t="s">
        <v>36</v>
      </c>
      <c r="I732" s="67">
        <f t="shared" si="44"/>
        <v>0</v>
      </c>
      <c r="J732" s="67">
        <f t="shared" si="45"/>
        <v>0</v>
      </c>
      <c r="K732" s="67">
        <f t="shared" si="46"/>
        <v>1</v>
      </c>
      <c r="L732" s="67">
        <f t="shared" si="47"/>
        <v>1</v>
      </c>
    </row>
    <row r="733" spans="1:12" x14ac:dyDescent="0.35">
      <c r="A733" t="s">
        <v>134</v>
      </c>
      <c r="B733" t="s">
        <v>1006</v>
      </c>
      <c r="C733" s="67" t="s">
        <v>16</v>
      </c>
      <c r="D733" s="67" t="s">
        <v>2784</v>
      </c>
      <c r="E733" s="67" t="s">
        <v>1007</v>
      </c>
      <c r="F733" s="67" t="s">
        <v>2785</v>
      </c>
      <c r="G733" t="s">
        <v>1008</v>
      </c>
      <c r="H733" t="s">
        <v>36</v>
      </c>
      <c r="I733" s="67">
        <f t="shared" si="44"/>
        <v>0</v>
      </c>
      <c r="J733" s="67">
        <f t="shared" si="45"/>
        <v>0</v>
      </c>
      <c r="K733" s="67">
        <f t="shared" si="46"/>
        <v>1</v>
      </c>
      <c r="L733" s="67">
        <f t="shared" si="47"/>
        <v>1</v>
      </c>
    </row>
    <row r="734" spans="1:12" x14ac:dyDescent="0.35">
      <c r="A734" t="s">
        <v>134</v>
      </c>
      <c r="B734" t="s">
        <v>1009</v>
      </c>
      <c r="C734" s="67" t="s">
        <v>16</v>
      </c>
      <c r="D734" s="67" t="s">
        <v>2784</v>
      </c>
      <c r="E734" s="67" t="s">
        <v>1010</v>
      </c>
      <c r="F734" s="67" t="s">
        <v>2785</v>
      </c>
      <c r="G734" t="s">
        <v>1011</v>
      </c>
      <c r="H734" t="s">
        <v>36</v>
      </c>
      <c r="I734" s="67">
        <f t="shared" si="44"/>
        <v>0</v>
      </c>
      <c r="J734" s="67">
        <f t="shared" si="45"/>
        <v>0</v>
      </c>
      <c r="K734" s="67">
        <f t="shared" si="46"/>
        <v>1</v>
      </c>
      <c r="L734" s="67">
        <f t="shared" si="47"/>
        <v>1</v>
      </c>
    </row>
    <row r="735" spans="1:12" x14ac:dyDescent="0.35">
      <c r="A735" t="s">
        <v>134</v>
      </c>
      <c r="B735" t="s">
        <v>1012</v>
      </c>
      <c r="C735" s="67" t="s">
        <v>16</v>
      </c>
      <c r="D735" s="67" t="s">
        <v>2784</v>
      </c>
      <c r="E735" s="67" t="s">
        <v>1013</v>
      </c>
      <c r="F735" s="67" t="s">
        <v>2785</v>
      </c>
      <c r="G735" t="s">
        <v>1014</v>
      </c>
      <c r="H735" t="s">
        <v>36</v>
      </c>
      <c r="I735" s="67">
        <f t="shared" si="44"/>
        <v>0</v>
      </c>
      <c r="J735" s="67">
        <f t="shared" si="45"/>
        <v>0</v>
      </c>
      <c r="K735" s="67">
        <f t="shared" si="46"/>
        <v>1</v>
      </c>
      <c r="L735" s="67">
        <f t="shared" si="47"/>
        <v>1</v>
      </c>
    </row>
    <row r="736" spans="1:12" x14ac:dyDescent="0.35">
      <c r="A736" t="s">
        <v>134</v>
      </c>
      <c r="B736" t="s">
        <v>1015</v>
      </c>
      <c r="C736" s="67" t="s">
        <v>16</v>
      </c>
      <c r="D736" s="67" t="s">
        <v>2784</v>
      </c>
      <c r="E736" s="67" t="s">
        <v>1016</v>
      </c>
      <c r="F736" s="67" t="s">
        <v>2785</v>
      </c>
      <c r="G736" t="s">
        <v>1017</v>
      </c>
      <c r="H736" t="s">
        <v>36</v>
      </c>
      <c r="I736" s="67">
        <f t="shared" si="44"/>
        <v>0</v>
      </c>
      <c r="J736" s="67">
        <f t="shared" si="45"/>
        <v>0</v>
      </c>
      <c r="K736" s="67">
        <f t="shared" si="46"/>
        <v>1</v>
      </c>
      <c r="L736" s="67">
        <f t="shared" si="47"/>
        <v>1</v>
      </c>
    </row>
    <row r="737" spans="1:12" x14ac:dyDescent="0.35">
      <c r="A737" t="s">
        <v>134</v>
      </c>
      <c r="B737" t="s">
        <v>1018</v>
      </c>
      <c r="C737" s="67" t="s">
        <v>16</v>
      </c>
      <c r="D737" s="67" t="s">
        <v>2784</v>
      </c>
      <c r="E737" s="67" t="s">
        <v>1019</v>
      </c>
      <c r="F737" s="67" t="s">
        <v>2785</v>
      </c>
      <c r="G737" t="s">
        <v>1020</v>
      </c>
      <c r="H737" t="s">
        <v>36</v>
      </c>
      <c r="I737" s="67">
        <f t="shared" si="44"/>
        <v>0</v>
      </c>
      <c r="J737" s="67">
        <f t="shared" si="45"/>
        <v>0</v>
      </c>
      <c r="K737" s="67">
        <f t="shared" si="46"/>
        <v>1</v>
      </c>
      <c r="L737" s="67">
        <f t="shared" si="47"/>
        <v>1</v>
      </c>
    </row>
    <row r="738" spans="1:12" x14ac:dyDescent="0.35">
      <c r="A738" t="s">
        <v>134</v>
      </c>
      <c r="B738" t="s">
        <v>1021</v>
      </c>
      <c r="C738" s="67" t="s">
        <v>16</v>
      </c>
      <c r="D738" s="67" t="s">
        <v>2784</v>
      </c>
      <c r="E738" s="67" t="s">
        <v>1022</v>
      </c>
      <c r="F738" s="67" t="s">
        <v>2785</v>
      </c>
      <c r="G738" t="s">
        <v>1023</v>
      </c>
      <c r="H738" t="s">
        <v>36</v>
      </c>
      <c r="I738" s="67">
        <f t="shared" si="44"/>
        <v>0</v>
      </c>
      <c r="J738" s="67">
        <f t="shared" si="45"/>
        <v>0</v>
      </c>
      <c r="K738" s="67">
        <f t="shared" si="46"/>
        <v>1</v>
      </c>
      <c r="L738" s="67">
        <f t="shared" si="47"/>
        <v>1</v>
      </c>
    </row>
    <row r="739" spans="1:12" x14ac:dyDescent="0.35">
      <c r="A739" t="s">
        <v>134</v>
      </c>
      <c r="B739" t="s">
        <v>1024</v>
      </c>
      <c r="C739" s="67" t="s">
        <v>16</v>
      </c>
      <c r="D739" s="67" t="s">
        <v>2784</v>
      </c>
      <c r="E739" s="67" t="s">
        <v>1025</v>
      </c>
      <c r="F739" s="67" t="s">
        <v>2785</v>
      </c>
      <c r="G739" t="s">
        <v>1026</v>
      </c>
      <c r="H739" t="s">
        <v>36</v>
      </c>
      <c r="I739" s="67">
        <f t="shared" si="44"/>
        <v>0</v>
      </c>
      <c r="J739" s="67">
        <f t="shared" si="45"/>
        <v>0</v>
      </c>
      <c r="K739" s="67">
        <f t="shared" si="46"/>
        <v>1</v>
      </c>
      <c r="L739" s="67">
        <f t="shared" si="47"/>
        <v>1</v>
      </c>
    </row>
    <row r="740" spans="1:12" x14ac:dyDescent="0.35">
      <c r="A740" t="s">
        <v>134</v>
      </c>
      <c r="B740" t="s">
        <v>1027</v>
      </c>
      <c r="C740" s="67" t="s">
        <v>16</v>
      </c>
      <c r="D740" s="67" t="s">
        <v>2784</v>
      </c>
      <c r="E740" s="67" t="s">
        <v>1028</v>
      </c>
      <c r="F740" s="67" t="s">
        <v>2785</v>
      </c>
      <c r="G740" t="s">
        <v>1029</v>
      </c>
      <c r="H740" t="s">
        <v>36</v>
      </c>
      <c r="I740" s="67">
        <f t="shared" si="44"/>
        <v>0</v>
      </c>
      <c r="J740" s="67">
        <f t="shared" si="45"/>
        <v>0</v>
      </c>
      <c r="K740" s="67">
        <f t="shared" si="46"/>
        <v>1</v>
      </c>
      <c r="L740" s="67">
        <f t="shared" si="47"/>
        <v>1</v>
      </c>
    </row>
    <row r="741" spans="1:12" x14ac:dyDescent="0.35">
      <c r="A741" t="s">
        <v>134</v>
      </c>
      <c r="B741" t="s">
        <v>1030</v>
      </c>
      <c r="C741" s="67" t="s">
        <v>16</v>
      </c>
      <c r="D741" s="67" t="s">
        <v>2784</v>
      </c>
      <c r="E741" s="67" t="s">
        <v>1031</v>
      </c>
      <c r="F741" s="67" t="s">
        <v>2785</v>
      </c>
      <c r="G741" t="s">
        <v>1032</v>
      </c>
      <c r="H741" t="s">
        <v>36</v>
      </c>
      <c r="I741" s="67">
        <f t="shared" si="44"/>
        <v>0</v>
      </c>
      <c r="J741" s="67">
        <f t="shared" si="45"/>
        <v>0</v>
      </c>
      <c r="K741" s="67">
        <f t="shared" si="46"/>
        <v>1</v>
      </c>
      <c r="L741" s="67">
        <f t="shared" si="47"/>
        <v>1</v>
      </c>
    </row>
    <row r="742" spans="1:12" x14ac:dyDescent="0.35">
      <c r="A742" t="s">
        <v>134</v>
      </c>
      <c r="B742" t="s">
        <v>1033</v>
      </c>
      <c r="C742" s="67" t="s">
        <v>12</v>
      </c>
      <c r="D742" s="67" t="s">
        <v>2784</v>
      </c>
      <c r="E742" s="67" t="s">
        <v>1034</v>
      </c>
      <c r="F742" s="67" t="s">
        <v>2785</v>
      </c>
      <c r="G742" t="s">
        <v>1035</v>
      </c>
      <c r="H742" t="s">
        <v>36</v>
      </c>
      <c r="I742" s="67">
        <f t="shared" si="44"/>
        <v>0</v>
      </c>
      <c r="J742" s="67">
        <f t="shared" si="45"/>
        <v>0</v>
      </c>
      <c r="K742" s="67">
        <f t="shared" si="46"/>
        <v>1</v>
      </c>
      <c r="L742" s="67">
        <f t="shared" si="47"/>
        <v>1</v>
      </c>
    </row>
    <row r="743" spans="1:12" x14ac:dyDescent="0.35">
      <c r="A743" t="s">
        <v>134</v>
      </c>
      <c r="B743" t="s">
        <v>1036</v>
      </c>
      <c r="C743" s="67" t="s">
        <v>12</v>
      </c>
      <c r="D743" s="67" t="s">
        <v>2784</v>
      </c>
      <c r="E743" s="67" t="s">
        <v>1037</v>
      </c>
      <c r="F743" s="67" t="s">
        <v>2785</v>
      </c>
      <c r="G743" t="s">
        <v>1038</v>
      </c>
      <c r="H743" t="s">
        <v>36</v>
      </c>
      <c r="I743" s="67">
        <f t="shared" si="44"/>
        <v>0</v>
      </c>
      <c r="J743" s="67">
        <f t="shared" si="45"/>
        <v>0</v>
      </c>
      <c r="K743" s="67">
        <f t="shared" si="46"/>
        <v>1</v>
      </c>
      <c r="L743" s="67">
        <f t="shared" si="47"/>
        <v>1</v>
      </c>
    </row>
    <row r="744" spans="1:12" x14ac:dyDescent="0.35">
      <c r="A744" t="s">
        <v>134</v>
      </c>
      <c r="B744" t="s">
        <v>1039</v>
      </c>
      <c r="C744" s="67" t="s">
        <v>12</v>
      </c>
      <c r="D744" s="67" t="s">
        <v>2784</v>
      </c>
      <c r="E744" s="67" t="s">
        <v>1040</v>
      </c>
      <c r="F744" s="67" t="s">
        <v>2785</v>
      </c>
      <c r="G744" t="s">
        <v>1041</v>
      </c>
      <c r="H744" t="s">
        <v>40</v>
      </c>
      <c r="I744" s="67">
        <f t="shared" si="44"/>
        <v>1</v>
      </c>
      <c r="J744" s="67">
        <f t="shared" si="45"/>
        <v>1</v>
      </c>
      <c r="K744" s="67">
        <f t="shared" si="46"/>
        <v>0</v>
      </c>
      <c r="L744" s="67">
        <f t="shared" si="47"/>
        <v>0</v>
      </c>
    </row>
    <row r="745" spans="1:12" x14ac:dyDescent="0.35">
      <c r="A745" t="s">
        <v>134</v>
      </c>
      <c r="B745" t="s">
        <v>1042</v>
      </c>
      <c r="C745" s="67" t="s">
        <v>12</v>
      </c>
      <c r="D745" s="67" t="s">
        <v>2784</v>
      </c>
      <c r="E745" s="67" t="s">
        <v>1043</v>
      </c>
      <c r="F745" s="67" t="s">
        <v>2785</v>
      </c>
      <c r="G745" t="s">
        <v>1044</v>
      </c>
      <c r="H745" t="s">
        <v>36</v>
      </c>
      <c r="I745" s="67">
        <f t="shared" si="44"/>
        <v>0</v>
      </c>
      <c r="J745" s="67">
        <f t="shared" si="45"/>
        <v>0</v>
      </c>
      <c r="K745" s="67">
        <f t="shared" si="46"/>
        <v>1</v>
      </c>
      <c r="L745" s="67">
        <f t="shared" si="47"/>
        <v>1</v>
      </c>
    </row>
    <row r="746" spans="1:12" x14ac:dyDescent="0.35">
      <c r="A746" t="s">
        <v>134</v>
      </c>
      <c r="B746" t="s">
        <v>1045</v>
      </c>
      <c r="C746" s="67" t="s">
        <v>12</v>
      </c>
      <c r="D746" s="67" t="s">
        <v>2784</v>
      </c>
      <c r="E746" s="67" t="s">
        <v>1046</v>
      </c>
      <c r="F746" s="67" t="s">
        <v>2785</v>
      </c>
      <c r="G746" t="s">
        <v>1047</v>
      </c>
      <c r="H746" t="s">
        <v>36</v>
      </c>
      <c r="I746" s="67">
        <f t="shared" si="44"/>
        <v>0</v>
      </c>
      <c r="J746" s="67">
        <f t="shared" si="45"/>
        <v>0</v>
      </c>
      <c r="K746" s="67">
        <f t="shared" si="46"/>
        <v>1</v>
      </c>
      <c r="L746" s="67">
        <f t="shared" si="47"/>
        <v>1</v>
      </c>
    </row>
    <row r="747" spans="1:12" x14ac:dyDescent="0.35">
      <c r="A747" t="s">
        <v>134</v>
      </c>
      <c r="B747" t="s">
        <v>1048</v>
      </c>
      <c r="C747" s="67" t="s">
        <v>12</v>
      </c>
      <c r="D747" s="67" t="s">
        <v>2784</v>
      </c>
      <c r="E747" s="67" t="s">
        <v>1049</v>
      </c>
      <c r="F747" s="67" t="s">
        <v>2785</v>
      </c>
      <c r="G747" t="s">
        <v>1050</v>
      </c>
      <c r="H747" t="s">
        <v>40</v>
      </c>
      <c r="I747" s="67">
        <f t="shared" si="44"/>
        <v>1</v>
      </c>
      <c r="J747" s="67">
        <f t="shared" si="45"/>
        <v>1</v>
      </c>
      <c r="K747" s="67">
        <f t="shared" si="46"/>
        <v>0</v>
      </c>
      <c r="L747" s="67">
        <f t="shared" si="47"/>
        <v>0</v>
      </c>
    </row>
    <row r="748" spans="1:12" x14ac:dyDescent="0.35">
      <c r="A748" t="s">
        <v>134</v>
      </c>
      <c r="B748" t="s">
        <v>1051</v>
      </c>
      <c r="C748" s="67" t="s">
        <v>12</v>
      </c>
      <c r="D748" s="67" t="s">
        <v>2784</v>
      </c>
      <c r="E748" s="67" t="s">
        <v>1052</v>
      </c>
      <c r="F748" s="67" t="s">
        <v>2785</v>
      </c>
      <c r="G748" t="s">
        <v>1053</v>
      </c>
      <c r="H748" t="s">
        <v>36</v>
      </c>
      <c r="I748" s="67">
        <f t="shared" si="44"/>
        <v>0</v>
      </c>
      <c r="J748" s="67">
        <f t="shared" si="45"/>
        <v>0</v>
      </c>
      <c r="K748" s="67">
        <f t="shared" si="46"/>
        <v>1</v>
      </c>
      <c r="L748" s="67">
        <f t="shared" si="47"/>
        <v>1</v>
      </c>
    </row>
    <row r="749" spans="1:12" x14ac:dyDescent="0.35">
      <c r="A749" t="s">
        <v>134</v>
      </c>
      <c r="B749" t="s">
        <v>1054</v>
      </c>
      <c r="C749" s="67" t="s">
        <v>12</v>
      </c>
      <c r="D749" s="67" t="s">
        <v>2784</v>
      </c>
      <c r="E749" s="67" t="s">
        <v>1055</v>
      </c>
      <c r="F749" s="67" t="s">
        <v>2785</v>
      </c>
      <c r="G749" t="s">
        <v>1056</v>
      </c>
      <c r="H749" t="s">
        <v>40</v>
      </c>
      <c r="I749" s="67">
        <f t="shared" si="44"/>
        <v>1</v>
      </c>
      <c r="J749" s="67">
        <f t="shared" si="45"/>
        <v>1</v>
      </c>
      <c r="K749" s="67">
        <f t="shared" si="46"/>
        <v>0</v>
      </c>
      <c r="L749" s="67">
        <f t="shared" si="47"/>
        <v>0</v>
      </c>
    </row>
    <row r="750" spans="1:12" x14ac:dyDescent="0.35">
      <c r="A750" t="s">
        <v>134</v>
      </c>
      <c r="B750" t="s">
        <v>1057</v>
      </c>
      <c r="C750" s="67" t="s">
        <v>12</v>
      </c>
      <c r="D750" s="67" t="s">
        <v>2784</v>
      </c>
      <c r="E750" s="67" t="s">
        <v>1058</v>
      </c>
      <c r="F750" s="67" t="s">
        <v>2785</v>
      </c>
      <c r="G750" t="s">
        <v>1059</v>
      </c>
      <c r="H750" t="s">
        <v>36</v>
      </c>
      <c r="I750" s="67">
        <f t="shared" si="44"/>
        <v>0</v>
      </c>
      <c r="J750" s="67">
        <f t="shared" si="45"/>
        <v>0</v>
      </c>
      <c r="K750" s="67">
        <f t="shared" si="46"/>
        <v>1</v>
      </c>
      <c r="L750" s="67">
        <f t="shared" si="47"/>
        <v>1</v>
      </c>
    </row>
    <row r="751" spans="1:12" x14ac:dyDescent="0.35">
      <c r="A751" t="s">
        <v>134</v>
      </c>
      <c r="B751" t="s">
        <v>1060</v>
      </c>
      <c r="C751" s="67" t="s">
        <v>12</v>
      </c>
      <c r="D751" s="67" t="s">
        <v>2784</v>
      </c>
      <c r="E751" s="67" t="s">
        <v>1061</v>
      </c>
      <c r="F751" s="67" t="s">
        <v>2785</v>
      </c>
      <c r="G751" t="s">
        <v>1062</v>
      </c>
      <c r="H751" t="s">
        <v>40</v>
      </c>
      <c r="I751" s="67">
        <f t="shared" si="44"/>
        <v>1</v>
      </c>
      <c r="J751" s="67">
        <f t="shared" si="45"/>
        <v>1</v>
      </c>
      <c r="K751" s="67">
        <f t="shared" si="46"/>
        <v>0</v>
      </c>
      <c r="L751" s="67">
        <f t="shared" si="47"/>
        <v>0</v>
      </c>
    </row>
    <row r="752" spans="1:12" x14ac:dyDescent="0.35">
      <c r="A752" t="s">
        <v>134</v>
      </c>
      <c r="B752" t="s">
        <v>1063</v>
      </c>
      <c r="C752" s="67" t="s">
        <v>15</v>
      </c>
      <c r="D752" s="67" t="s">
        <v>2784</v>
      </c>
      <c r="E752" s="67" t="s">
        <v>1064</v>
      </c>
      <c r="F752" s="67" t="s">
        <v>2785</v>
      </c>
      <c r="G752" t="s">
        <v>1065</v>
      </c>
      <c r="H752" t="s">
        <v>36</v>
      </c>
      <c r="I752" s="67">
        <f t="shared" si="44"/>
        <v>0</v>
      </c>
      <c r="J752" s="67">
        <f t="shared" si="45"/>
        <v>0</v>
      </c>
      <c r="K752" s="67">
        <f t="shared" si="46"/>
        <v>1</v>
      </c>
      <c r="L752" s="67">
        <f t="shared" si="47"/>
        <v>1</v>
      </c>
    </row>
    <row r="753" spans="1:12" x14ac:dyDescent="0.35">
      <c r="A753" t="s">
        <v>134</v>
      </c>
      <c r="B753" t="s">
        <v>1066</v>
      </c>
      <c r="C753" s="67" t="s">
        <v>15</v>
      </c>
      <c r="D753" s="67" t="s">
        <v>2784</v>
      </c>
      <c r="E753" s="67" t="s">
        <v>1067</v>
      </c>
      <c r="F753" s="67" t="s">
        <v>2785</v>
      </c>
      <c r="G753" t="s">
        <v>1068</v>
      </c>
      <c r="H753" t="s">
        <v>36</v>
      </c>
      <c r="I753" s="67">
        <f t="shared" si="44"/>
        <v>0</v>
      </c>
      <c r="J753" s="67">
        <f t="shared" si="45"/>
        <v>0</v>
      </c>
      <c r="K753" s="67">
        <f t="shared" si="46"/>
        <v>1</v>
      </c>
      <c r="L753" s="67">
        <f t="shared" si="47"/>
        <v>1</v>
      </c>
    </row>
    <row r="754" spans="1:12" x14ac:dyDescent="0.35">
      <c r="A754" t="s">
        <v>134</v>
      </c>
      <c r="B754" t="s">
        <v>1069</v>
      </c>
      <c r="C754" s="67" t="s">
        <v>15</v>
      </c>
      <c r="D754" s="67" t="s">
        <v>2784</v>
      </c>
      <c r="E754" s="67" t="s">
        <v>1070</v>
      </c>
      <c r="F754" s="67" t="s">
        <v>2785</v>
      </c>
      <c r="G754" t="s">
        <v>1071</v>
      </c>
      <c r="H754" t="s">
        <v>36</v>
      </c>
      <c r="I754" s="67">
        <f t="shared" si="44"/>
        <v>0</v>
      </c>
      <c r="J754" s="67">
        <f t="shared" si="45"/>
        <v>0</v>
      </c>
      <c r="K754" s="67">
        <f t="shared" si="46"/>
        <v>1</v>
      </c>
      <c r="L754" s="67">
        <f t="shared" si="47"/>
        <v>1</v>
      </c>
    </row>
    <row r="755" spans="1:12" x14ac:dyDescent="0.35">
      <c r="A755" t="s">
        <v>134</v>
      </c>
      <c r="B755" t="s">
        <v>1072</v>
      </c>
      <c r="C755" s="67" t="s">
        <v>15</v>
      </c>
      <c r="D755" s="67" t="s">
        <v>2784</v>
      </c>
      <c r="E755" s="67" t="s">
        <v>1073</v>
      </c>
      <c r="F755" s="67" t="s">
        <v>2785</v>
      </c>
      <c r="G755" t="s">
        <v>1074</v>
      </c>
      <c r="H755" t="s">
        <v>36</v>
      </c>
      <c r="I755" s="67">
        <f t="shared" si="44"/>
        <v>0</v>
      </c>
      <c r="J755" s="67">
        <f t="shared" si="45"/>
        <v>0</v>
      </c>
      <c r="K755" s="67">
        <f t="shared" si="46"/>
        <v>1</v>
      </c>
      <c r="L755" s="67">
        <f t="shared" si="47"/>
        <v>1</v>
      </c>
    </row>
    <row r="756" spans="1:12" x14ac:dyDescent="0.35">
      <c r="A756" t="s">
        <v>134</v>
      </c>
      <c r="B756" t="s">
        <v>1075</v>
      </c>
      <c r="C756" s="67" t="s">
        <v>15</v>
      </c>
      <c r="D756" s="67" t="s">
        <v>2784</v>
      </c>
      <c r="E756" s="67" t="s">
        <v>1076</v>
      </c>
      <c r="F756" s="67" t="s">
        <v>2785</v>
      </c>
      <c r="G756" t="s">
        <v>1077</v>
      </c>
      <c r="H756" t="s">
        <v>36</v>
      </c>
      <c r="I756" s="67">
        <f t="shared" si="44"/>
        <v>0</v>
      </c>
      <c r="J756" s="67">
        <f t="shared" si="45"/>
        <v>0</v>
      </c>
      <c r="K756" s="67">
        <f t="shared" si="46"/>
        <v>1</v>
      </c>
      <c r="L756" s="67">
        <f t="shared" si="47"/>
        <v>1</v>
      </c>
    </row>
    <row r="757" spans="1:12" x14ac:dyDescent="0.35">
      <c r="A757" t="s">
        <v>134</v>
      </c>
      <c r="B757" t="s">
        <v>1078</v>
      </c>
      <c r="C757" s="67" t="s">
        <v>15</v>
      </c>
      <c r="D757" s="67" t="s">
        <v>2784</v>
      </c>
      <c r="E757" s="67" t="s">
        <v>1079</v>
      </c>
      <c r="F757" s="67" t="s">
        <v>2785</v>
      </c>
      <c r="G757" t="s">
        <v>1080</v>
      </c>
      <c r="H757" t="s">
        <v>36</v>
      </c>
      <c r="I757" s="67">
        <f t="shared" si="44"/>
        <v>0</v>
      </c>
      <c r="J757" s="67">
        <f t="shared" si="45"/>
        <v>0</v>
      </c>
      <c r="K757" s="67">
        <f t="shared" si="46"/>
        <v>1</v>
      </c>
      <c r="L757" s="67">
        <f t="shared" si="47"/>
        <v>1</v>
      </c>
    </row>
    <row r="758" spans="1:12" x14ac:dyDescent="0.35">
      <c r="A758" t="s">
        <v>134</v>
      </c>
      <c r="B758" t="s">
        <v>1081</v>
      </c>
      <c r="C758" s="67" t="s">
        <v>15</v>
      </c>
      <c r="D758" s="67" t="s">
        <v>2784</v>
      </c>
      <c r="E758" s="67" t="s">
        <v>1082</v>
      </c>
      <c r="F758" s="67" t="s">
        <v>2785</v>
      </c>
      <c r="G758" t="s">
        <v>1083</v>
      </c>
      <c r="H758" t="s">
        <v>36</v>
      </c>
      <c r="I758" s="67">
        <f t="shared" si="44"/>
        <v>0</v>
      </c>
      <c r="J758" s="67">
        <f t="shared" si="45"/>
        <v>0</v>
      </c>
      <c r="K758" s="67">
        <f t="shared" si="46"/>
        <v>1</v>
      </c>
      <c r="L758" s="67">
        <f t="shared" si="47"/>
        <v>1</v>
      </c>
    </row>
    <row r="759" spans="1:12" x14ac:dyDescent="0.35">
      <c r="A759" t="s">
        <v>134</v>
      </c>
      <c r="B759" t="s">
        <v>1084</v>
      </c>
      <c r="C759" s="67" t="s">
        <v>15</v>
      </c>
      <c r="D759" s="67" t="s">
        <v>2784</v>
      </c>
      <c r="E759" s="67" t="s">
        <v>1085</v>
      </c>
      <c r="F759" s="67" t="s">
        <v>2785</v>
      </c>
      <c r="G759" t="s">
        <v>1086</v>
      </c>
      <c r="H759" t="s">
        <v>36</v>
      </c>
      <c r="I759" s="67">
        <f t="shared" si="44"/>
        <v>0</v>
      </c>
      <c r="J759" s="67">
        <f t="shared" si="45"/>
        <v>0</v>
      </c>
      <c r="K759" s="67">
        <f t="shared" si="46"/>
        <v>1</v>
      </c>
      <c r="L759" s="67">
        <f t="shared" si="47"/>
        <v>1</v>
      </c>
    </row>
    <row r="760" spans="1:12" x14ac:dyDescent="0.35">
      <c r="A760" t="s">
        <v>134</v>
      </c>
      <c r="B760" t="s">
        <v>1087</v>
      </c>
      <c r="C760" s="67" t="s">
        <v>15</v>
      </c>
      <c r="D760" s="67" t="s">
        <v>2784</v>
      </c>
      <c r="E760" s="67" t="s">
        <v>1088</v>
      </c>
      <c r="F760" s="67" t="s">
        <v>2785</v>
      </c>
      <c r="G760" t="s">
        <v>1089</v>
      </c>
      <c r="H760" t="s">
        <v>36</v>
      </c>
      <c r="I760" s="67">
        <f t="shared" si="44"/>
        <v>0</v>
      </c>
      <c r="J760" s="67">
        <f t="shared" si="45"/>
        <v>0</v>
      </c>
      <c r="K760" s="67">
        <f t="shared" si="46"/>
        <v>1</v>
      </c>
      <c r="L760" s="67">
        <f t="shared" si="47"/>
        <v>1</v>
      </c>
    </row>
    <row r="761" spans="1:12" x14ac:dyDescent="0.35">
      <c r="A761" t="s">
        <v>134</v>
      </c>
      <c r="B761" t="s">
        <v>1090</v>
      </c>
      <c r="C761" s="67" t="s">
        <v>15</v>
      </c>
      <c r="D761" s="67" t="s">
        <v>2784</v>
      </c>
      <c r="E761" s="67" t="s">
        <v>1091</v>
      </c>
      <c r="F761" s="67" t="s">
        <v>2785</v>
      </c>
      <c r="G761" t="s">
        <v>1092</v>
      </c>
      <c r="H761" t="s">
        <v>36</v>
      </c>
      <c r="I761" s="67">
        <f t="shared" si="44"/>
        <v>0</v>
      </c>
      <c r="J761" s="67">
        <f t="shared" si="45"/>
        <v>0</v>
      </c>
      <c r="K761" s="67">
        <f t="shared" si="46"/>
        <v>1</v>
      </c>
      <c r="L761" s="67">
        <f t="shared" si="47"/>
        <v>1</v>
      </c>
    </row>
    <row r="762" spans="1:12" x14ac:dyDescent="0.35">
      <c r="A762" t="s">
        <v>134</v>
      </c>
      <c r="B762" t="s">
        <v>1093</v>
      </c>
      <c r="C762" s="67" t="s">
        <v>11</v>
      </c>
      <c r="D762" s="67" t="s">
        <v>2784</v>
      </c>
      <c r="E762" s="67" t="s">
        <v>1094</v>
      </c>
      <c r="F762" s="67" t="s">
        <v>2785</v>
      </c>
      <c r="G762" t="s">
        <v>1095</v>
      </c>
      <c r="H762" t="s">
        <v>36</v>
      </c>
      <c r="I762" s="67">
        <f t="shared" si="44"/>
        <v>0</v>
      </c>
      <c r="J762" s="67">
        <f t="shared" si="45"/>
        <v>0</v>
      </c>
      <c r="K762" s="67">
        <f t="shared" si="46"/>
        <v>1</v>
      </c>
      <c r="L762" s="67">
        <f t="shared" si="47"/>
        <v>1</v>
      </c>
    </row>
    <row r="763" spans="1:12" x14ac:dyDescent="0.35">
      <c r="A763" t="s">
        <v>134</v>
      </c>
      <c r="B763" t="s">
        <v>1096</v>
      </c>
      <c r="C763" s="67" t="s">
        <v>11</v>
      </c>
      <c r="D763" s="67" t="s">
        <v>2784</v>
      </c>
      <c r="E763" s="67" t="s">
        <v>1097</v>
      </c>
      <c r="F763" s="67" t="s">
        <v>2785</v>
      </c>
      <c r="G763" t="s">
        <v>1098</v>
      </c>
      <c r="H763" t="s">
        <v>40</v>
      </c>
      <c r="I763" s="67">
        <f t="shared" si="44"/>
        <v>1</v>
      </c>
      <c r="J763" s="67">
        <f t="shared" si="45"/>
        <v>1</v>
      </c>
      <c r="K763" s="67">
        <f t="shared" si="46"/>
        <v>0</v>
      </c>
      <c r="L763" s="67">
        <f t="shared" si="47"/>
        <v>0</v>
      </c>
    </row>
    <row r="764" spans="1:12" x14ac:dyDescent="0.35">
      <c r="A764" t="s">
        <v>134</v>
      </c>
      <c r="B764" t="s">
        <v>1099</v>
      </c>
      <c r="C764" s="67" t="s">
        <v>11</v>
      </c>
      <c r="D764" s="67" t="s">
        <v>2784</v>
      </c>
      <c r="E764" s="67" t="s">
        <v>1100</v>
      </c>
      <c r="F764" s="67" t="s">
        <v>2785</v>
      </c>
      <c r="G764" t="s">
        <v>1101</v>
      </c>
      <c r="H764" t="s">
        <v>36</v>
      </c>
      <c r="I764" s="67">
        <f t="shared" si="44"/>
        <v>0</v>
      </c>
      <c r="J764" s="67">
        <f t="shared" si="45"/>
        <v>0</v>
      </c>
      <c r="K764" s="67">
        <f t="shared" si="46"/>
        <v>1</v>
      </c>
      <c r="L764" s="67">
        <f t="shared" si="47"/>
        <v>1</v>
      </c>
    </row>
    <row r="765" spans="1:12" x14ac:dyDescent="0.35">
      <c r="A765" t="s">
        <v>134</v>
      </c>
      <c r="B765" t="s">
        <v>1102</v>
      </c>
      <c r="C765" s="67" t="s">
        <v>11</v>
      </c>
      <c r="D765" s="67" t="s">
        <v>2784</v>
      </c>
      <c r="E765" s="67" t="s">
        <v>1103</v>
      </c>
      <c r="F765" s="67" t="s">
        <v>2785</v>
      </c>
      <c r="G765" t="s">
        <v>1104</v>
      </c>
      <c r="H765" t="s">
        <v>36</v>
      </c>
      <c r="I765" s="67">
        <f t="shared" si="44"/>
        <v>0</v>
      </c>
      <c r="J765" s="67">
        <f t="shared" si="45"/>
        <v>0</v>
      </c>
      <c r="K765" s="67">
        <f t="shared" si="46"/>
        <v>1</v>
      </c>
      <c r="L765" s="67">
        <f t="shared" si="47"/>
        <v>1</v>
      </c>
    </row>
    <row r="766" spans="1:12" x14ac:dyDescent="0.35">
      <c r="A766" t="s">
        <v>134</v>
      </c>
      <c r="B766" t="s">
        <v>1105</v>
      </c>
      <c r="C766" s="67" t="s">
        <v>11</v>
      </c>
      <c r="D766" s="67" t="s">
        <v>2784</v>
      </c>
      <c r="E766" s="67" t="s">
        <v>1106</v>
      </c>
      <c r="F766" s="67" t="s">
        <v>2785</v>
      </c>
      <c r="G766" t="s">
        <v>1107</v>
      </c>
      <c r="H766" t="s">
        <v>36</v>
      </c>
      <c r="I766" s="67">
        <f t="shared" si="44"/>
        <v>0</v>
      </c>
      <c r="J766" s="67">
        <f t="shared" si="45"/>
        <v>0</v>
      </c>
      <c r="K766" s="67">
        <f t="shared" si="46"/>
        <v>1</v>
      </c>
      <c r="L766" s="67">
        <f t="shared" si="47"/>
        <v>1</v>
      </c>
    </row>
    <row r="767" spans="1:12" x14ac:dyDescent="0.35">
      <c r="A767" t="s">
        <v>134</v>
      </c>
      <c r="B767" t="s">
        <v>1108</v>
      </c>
      <c r="C767" s="67" t="s">
        <v>11</v>
      </c>
      <c r="D767" s="67" t="s">
        <v>2784</v>
      </c>
      <c r="E767" s="67" t="s">
        <v>1109</v>
      </c>
      <c r="F767" s="67" t="s">
        <v>2785</v>
      </c>
      <c r="G767" t="s">
        <v>1110</v>
      </c>
      <c r="H767" t="s">
        <v>36</v>
      </c>
      <c r="I767" s="67">
        <f t="shared" si="44"/>
        <v>0</v>
      </c>
      <c r="J767" s="67">
        <f t="shared" si="45"/>
        <v>0</v>
      </c>
      <c r="K767" s="67">
        <f t="shared" si="46"/>
        <v>1</v>
      </c>
      <c r="L767" s="67">
        <f t="shared" si="47"/>
        <v>1</v>
      </c>
    </row>
    <row r="768" spans="1:12" x14ac:dyDescent="0.35">
      <c r="A768" t="s">
        <v>134</v>
      </c>
      <c r="B768" t="s">
        <v>1111</v>
      </c>
      <c r="C768" s="67" t="s">
        <v>11</v>
      </c>
      <c r="D768" s="67" t="s">
        <v>2784</v>
      </c>
      <c r="E768" s="67" t="s">
        <v>1112</v>
      </c>
      <c r="F768" s="67" t="s">
        <v>2785</v>
      </c>
      <c r="G768" t="s">
        <v>1113</v>
      </c>
      <c r="H768" t="s">
        <v>36</v>
      </c>
      <c r="I768" s="67">
        <f t="shared" si="44"/>
        <v>0</v>
      </c>
      <c r="J768" s="67">
        <f t="shared" si="45"/>
        <v>0</v>
      </c>
      <c r="K768" s="67">
        <f t="shared" si="46"/>
        <v>1</v>
      </c>
      <c r="L768" s="67">
        <f t="shared" si="47"/>
        <v>1</v>
      </c>
    </row>
    <row r="769" spans="1:12" x14ac:dyDescent="0.35">
      <c r="A769" t="s">
        <v>134</v>
      </c>
      <c r="B769" t="s">
        <v>1114</v>
      </c>
      <c r="C769" s="67" t="s">
        <v>11</v>
      </c>
      <c r="D769" s="67" t="s">
        <v>2784</v>
      </c>
      <c r="E769" s="67" t="s">
        <v>1115</v>
      </c>
      <c r="F769" s="67" t="s">
        <v>2785</v>
      </c>
      <c r="G769" t="s">
        <v>1116</v>
      </c>
      <c r="H769" t="s">
        <v>36</v>
      </c>
      <c r="I769" s="67">
        <f t="shared" si="44"/>
        <v>0</v>
      </c>
      <c r="J769" s="67">
        <f t="shared" si="45"/>
        <v>0</v>
      </c>
      <c r="K769" s="67">
        <f t="shared" si="46"/>
        <v>1</v>
      </c>
      <c r="L769" s="67">
        <f t="shared" si="47"/>
        <v>1</v>
      </c>
    </row>
    <row r="770" spans="1:12" x14ac:dyDescent="0.35">
      <c r="A770" t="s">
        <v>134</v>
      </c>
      <c r="B770" t="s">
        <v>1117</v>
      </c>
      <c r="C770" s="67" t="s">
        <v>11</v>
      </c>
      <c r="D770" s="67" t="s">
        <v>2784</v>
      </c>
      <c r="E770" s="67" t="s">
        <v>1118</v>
      </c>
      <c r="F770" s="67" t="s">
        <v>2785</v>
      </c>
      <c r="G770" t="s">
        <v>1119</v>
      </c>
      <c r="H770" t="s">
        <v>127</v>
      </c>
      <c r="I770" s="67">
        <f t="shared" si="44"/>
        <v>0</v>
      </c>
      <c r="J770" s="67">
        <f t="shared" si="45"/>
        <v>1</v>
      </c>
      <c r="K770" s="67">
        <f t="shared" si="46"/>
        <v>0</v>
      </c>
      <c r="L770" s="67">
        <f t="shared" si="47"/>
        <v>1</v>
      </c>
    </row>
    <row r="771" spans="1:12" x14ac:dyDescent="0.35">
      <c r="A771" t="s">
        <v>134</v>
      </c>
      <c r="B771" t="s">
        <v>1120</v>
      </c>
      <c r="C771" s="67" t="s">
        <v>11</v>
      </c>
      <c r="D771" s="67" t="s">
        <v>2784</v>
      </c>
      <c r="E771" s="67" t="s">
        <v>1121</v>
      </c>
      <c r="F771" s="67" t="s">
        <v>2785</v>
      </c>
      <c r="G771" t="s">
        <v>1122</v>
      </c>
      <c r="H771" t="s">
        <v>36</v>
      </c>
      <c r="I771" s="67">
        <f t="shared" ref="I771:I834" si="48">IF(H771="BHC", 1, 0)</f>
        <v>0</v>
      </c>
      <c r="J771" s="67">
        <f t="shared" ref="J771:J834" si="49">IF(OR(H771="BHC", H771="WS", H771="SR"), 1,0)</f>
        <v>0</v>
      </c>
      <c r="K771" s="67">
        <f t="shared" ref="K771:K834" si="50">IF(OR(H771="RSD", H771="RFS", H771="CRS",H771="MRBD"), 1,0)</f>
        <v>1</v>
      </c>
      <c r="L771" s="67">
        <f t="shared" ref="L771:L834" si="51">IF(OR(H771="RSD", H771="RFS", H771="CRS",H771="MRBD",H771="WS",H771="SR"), 1,0)</f>
        <v>1</v>
      </c>
    </row>
    <row r="772" spans="1:12" x14ac:dyDescent="0.35">
      <c r="A772" t="s">
        <v>134</v>
      </c>
      <c r="B772" t="s">
        <v>1123</v>
      </c>
      <c r="C772" s="67" t="s">
        <v>14</v>
      </c>
      <c r="D772" s="67" t="s">
        <v>2784</v>
      </c>
      <c r="E772" s="67" t="s">
        <v>1124</v>
      </c>
      <c r="F772" s="67" t="s">
        <v>2785</v>
      </c>
      <c r="G772" t="s">
        <v>1125</v>
      </c>
      <c r="H772" t="s">
        <v>36</v>
      </c>
      <c r="I772" s="67">
        <f t="shared" si="48"/>
        <v>0</v>
      </c>
      <c r="J772" s="67">
        <f t="shared" si="49"/>
        <v>0</v>
      </c>
      <c r="K772" s="67">
        <f t="shared" si="50"/>
        <v>1</v>
      </c>
      <c r="L772" s="67">
        <f t="shared" si="51"/>
        <v>1</v>
      </c>
    </row>
    <row r="773" spans="1:12" x14ac:dyDescent="0.35">
      <c r="A773" t="s">
        <v>134</v>
      </c>
      <c r="B773" t="s">
        <v>1126</v>
      </c>
      <c r="C773" s="67" t="s">
        <v>14</v>
      </c>
      <c r="D773" s="67" t="s">
        <v>2784</v>
      </c>
      <c r="E773" s="67" t="s">
        <v>1127</v>
      </c>
      <c r="F773" s="67" t="s">
        <v>2785</v>
      </c>
      <c r="G773" t="s">
        <v>1128</v>
      </c>
      <c r="H773" t="s">
        <v>36</v>
      </c>
      <c r="I773" s="67">
        <f t="shared" si="48"/>
        <v>0</v>
      </c>
      <c r="J773" s="67">
        <f t="shared" si="49"/>
        <v>0</v>
      </c>
      <c r="K773" s="67">
        <f t="shared" si="50"/>
        <v>1</v>
      </c>
      <c r="L773" s="67">
        <f t="shared" si="51"/>
        <v>1</v>
      </c>
    </row>
    <row r="774" spans="1:12" x14ac:dyDescent="0.35">
      <c r="A774" t="s">
        <v>134</v>
      </c>
      <c r="B774" t="s">
        <v>1129</v>
      </c>
      <c r="C774" s="67" t="s">
        <v>14</v>
      </c>
      <c r="D774" s="67" t="s">
        <v>2784</v>
      </c>
      <c r="E774" s="67" t="s">
        <v>1130</v>
      </c>
      <c r="F774" s="67" t="s">
        <v>2785</v>
      </c>
      <c r="G774" t="s">
        <v>1131</v>
      </c>
      <c r="H774" t="s">
        <v>36</v>
      </c>
      <c r="I774" s="67">
        <f t="shared" si="48"/>
        <v>0</v>
      </c>
      <c r="J774" s="67">
        <f t="shared" si="49"/>
        <v>0</v>
      </c>
      <c r="K774" s="67">
        <f t="shared" si="50"/>
        <v>1</v>
      </c>
      <c r="L774" s="67">
        <f t="shared" si="51"/>
        <v>1</v>
      </c>
    </row>
    <row r="775" spans="1:12" x14ac:dyDescent="0.35">
      <c r="A775" t="s">
        <v>134</v>
      </c>
      <c r="B775" t="s">
        <v>1132</v>
      </c>
      <c r="C775" s="67" t="s">
        <v>14</v>
      </c>
      <c r="D775" s="67" t="s">
        <v>2784</v>
      </c>
      <c r="E775" s="67" t="s">
        <v>1133</v>
      </c>
      <c r="F775" s="67" t="s">
        <v>2785</v>
      </c>
      <c r="G775" t="s">
        <v>1134</v>
      </c>
      <c r="H775" t="s">
        <v>36</v>
      </c>
      <c r="I775" s="67">
        <f t="shared" si="48"/>
        <v>0</v>
      </c>
      <c r="J775" s="67">
        <f t="shared" si="49"/>
        <v>0</v>
      </c>
      <c r="K775" s="67">
        <f t="shared" si="50"/>
        <v>1</v>
      </c>
      <c r="L775" s="67">
        <f t="shared" si="51"/>
        <v>1</v>
      </c>
    </row>
    <row r="776" spans="1:12" x14ac:dyDescent="0.35">
      <c r="A776" t="s">
        <v>134</v>
      </c>
      <c r="B776" t="s">
        <v>1135</v>
      </c>
      <c r="C776" s="67" t="s">
        <v>14</v>
      </c>
      <c r="D776" s="67" t="s">
        <v>2784</v>
      </c>
      <c r="E776" s="67" t="s">
        <v>1136</v>
      </c>
      <c r="F776" s="67" t="s">
        <v>2785</v>
      </c>
      <c r="G776" t="s">
        <v>1137</v>
      </c>
      <c r="H776" t="s">
        <v>36</v>
      </c>
      <c r="I776" s="67">
        <f t="shared" si="48"/>
        <v>0</v>
      </c>
      <c r="J776" s="67">
        <f t="shared" si="49"/>
        <v>0</v>
      </c>
      <c r="K776" s="67">
        <f t="shared" si="50"/>
        <v>1</v>
      </c>
      <c r="L776" s="67">
        <f t="shared" si="51"/>
        <v>1</v>
      </c>
    </row>
    <row r="777" spans="1:12" x14ac:dyDescent="0.35">
      <c r="A777" t="s">
        <v>134</v>
      </c>
      <c r="B777" t="s">
        <v>1138</v>
      </c>
      <c r="C777" s="67" t="s">
        <v>14</v>
      </c>
      <c r="D777" s="67" t="s">
        <v>2784</v>
      </c>
      <c r="E777" s="67" t="s">
        <v>1139</v>
      </c>
      <c r="F777" s="67" t="s">
        <v>2785</v>
      </c>
      <c r="G777" t="s">
        <v>1140</v>
      </c>
      <c r="H777" t="s">
        <v>36</v>
      </c>
      <c r="I777" s="67">
        <f t="shared" si="48"/>
        <v>0</v>
      </c>
      <c r="J777" s="67">
        <f t="shared" si="49"/>
        <v>0</v>
      </c>
      <c r="K777" s="67">
        <f t="shared" si="50"/>
        <v>1</v>
      </c>
      <c r="L777" s="67">
        <f t="shared" si="51"/>
        <v>1</v>
      </c>
    </row>
    <row r="778" spans="1:12" x14ac:dyDescent="0.35">
      <c r="A778" t="s">
        <v>134</v>
      </c>
      <c r="B778" t="s">
        <v>1141</v>
      </c>
      <c r="C778" s="67" t="s">
        <v>14</v>
      </c>
      <c r="D778" s="67" t="s">
        <v>2784</v>
      </c>
      <c r="E778" s="67" t="s">
        <v>1142</v>
      </c>
      <c r="F778" s="67" t="s">
        <v>2785</v>
      </c>
      <c r="G778" t="s">
        <v>1143</v>
      </c>
      <c r="H778" t="s">
        <v>36</v>
      </c>
      <c r="I778" s="67">
        <f t="shared" si="48"/>
        <v>0</v>
      </c>
      <c r="J778" s="67">
        <f t="shared" si="49"/>
        <v>0</v>
      </c>
      <c r="K778" s="67">
        <f t="shared" si="50"/>
        <v>1</v>
      </c>
      <c r="L778" s="67">
        <f t="shared" si="51"/>
        <v>1</v>
      </c>
    </row>
    <row r="779" spans="1:12" x14ac:dyDescent="0.35">
      <c r="A779" t="s">
        <v>134</v>
      </c>
      <c r="B779" t="s">
        <v>1144</v>
      </c>
      <c r="C779" s="67" t="s">
        <v>14</v>
      </c>
      <c r="D779" s="67" t="s">
        <v>2784</v>
      </c>
      <c r="E779" s="67" t="s">
        <v>1145</v>
      </c>
      <c r="F779" s="67" t="s">
        <v>2785</v>
      </c>
      <c r="G779" t="s">
        <v>1146</v>
      </c>
      <c r="H779" t="s">
        <v>36</v>
      </c>
      <c r="I779" s="67">
        <f t="shared" si="48"/>
        <v>0</v>
      </c>
      <c r="J779" s="67">
        <f t="shared" si="49"/>
        <v>0</v>
      </c>
      <c r="K779" s="67">
        <f t="shared" si="50"/>
        <v>1</v>
      </c>
      <c r="L779" s="67">
        <f t="shared" si="51"/>
        <v>1</v>
      </c>
    </row>
    <row r="780" spans="1:12" x14ac:dyDescent="0.35">
      <c r="A780" t="s">
        <v>134</v>
      </c>
      <c r="B780" t="s">
        <v>1147</v>
      </c>
      <c r="C780" s="67" t="s">
        <v>14</v>
      </c>
      <c r="D780" s="67" t="s">
        <v>2784</v>
      </c>
      <c r="E780" s="67" t="s">
        <v>1148</v>
      </c>
      <c r="F780" s="67" t="s">
        <v>2785</v>
      </c>
      <c r="G780" t="s">
        <v>1149</v>
      </c>
      <c r="H780" t="s">
        <v>36</v>
      </c>
      <c r="I780" s="67">
        <f t="shared" si="48"/>
        <v>0</v>
      </c>
      <c r="J780" s="67">
        <f t="shared" si="49"/>
        <v>0</v>
      </c>
      <c r="K780" s="67">
        <f t="shared" si="50"/>
        <v>1</v>
      </c>
      <c r="L780" s="67">
        <f t="shared" si="51"/>
        <v>1</v>
      </c>
    </row>
    <row r="781" spans="1:12" x14ac:dyDescent="0.35">
      <c r="A781" t="s">
        <v>134</v>
      </c>
      <c r="B781" t="s">
        <v>1150</v>
      </c>
      <c r="C781" s="67" t="s">
        <v>14</v>
      </c>
      <c r="D781" s="67" t="s">
        <v>2784</v>
      </c>
      <c r="E781" s="67" t="s">
        <v>1151</v>
      </c>
      <c r="F781" s="67" t="s">
        <v>2785</v>
      </c>
      <c r="G781" t="s">
        <v>1152</v>
      </c>
      <c r="H781" t="s">
        <v>36</v>
      </c>
      <c r="I781" s="67">
        <f t="shared" si="48"/>
        <v>0</v>
      </c>
      <c r="J781" s="67">
        <f t="shared" si="49"/>
        <v>0</v>
      </c>
      <c r="K781" s="67">
        <f t="shared" si="50"/>
        <v>1</v>
      </c>
      <c r="L781" s="67">
        <f t="shared" si="51"/>
        <v>1</v>
      </c>
    </row>
    <row r="782" spans="1:12" x14ac:dyDescent="0.35">
      <c r="A782" t="s">
        <v>3578</v>
      </c>
      <c r="B782" t="s">
        <v>3579</v>
      </c>
      <c r="C782" s="67" t="s">
        <v>13</v>
      </c>
      <c r="D782" s="67" t="s">
        <v>2784</v>
      </c>
      <c r="E782" s="67" t="s">
        <v>3581</v>
      </c>
      <c r="F782" s="67" t="s">
        <v>2785</v>
      </c>
      <c r="G782" t="s">
        <v>3582</v>
      </c>
      <c r="H782" t="s">
        <v>36</v>
      </c>
      <c r="I782" s="67">
        <f t="shared" si="48"/>
        <v>0</v>
      </c>
      <c r="J782" s="67">
        <f t="shared" si="49"/>
        <v>0</v>
      </c>
      <c r="K782" s="67">
        <f t="shared" si="50"/>
        <v>1</v>
      </c>
      <c r="L782" s="67">
        <f t="shared" si="51"/>
        <v>1</v>
      </c>
    </row>
    <row r="783" spans="1:12" x14ac:dyDescent="0.35">
      <c r="A783" t="s">
        <v>3578</v>
      </c>
      <c r="B783" t="s">
        <v>3583</v>
      </c>
      <c r="C783" s="67" t="s">
        <v>13</v>
      </c>
      <c r="D783" s="67" t="s">
        <v>2784</v>
      </c>
      <c r="E783" s="67" t="s">
        <v>3585</v>
      </c>
      <c r="F783" s="67" t="s">
        <v>2785</v>
      </c>
      <c r="G783" t="s">
        <v>3586</v>
      </c>
      <c r="H783" t="s">
        <v>40</v>
      </c>
      <c r="I783" s="67">
        <f t="shared" si="48"/>
        <v>1</v>
      </c>
      <c r="J783" s="67">
        <f t="shared" si="49"/>
        <v>1</v>
      </c>
      <c r="K783" s="67">
        <f t="shared" si="50"/>
        <v>0</v>
      </c>
      <c r="L783" s="67">
        <f t="shared" si="51"/>
        <v>0</v>
      </c>
    </row>
    <row r="784" spans="1:12" x14ac:dyDescent="0.35">
      <c r="A784" t="s">
        <v>3578</v>
      </c>
      <c r="B784" t="s">
        <v>3588</v>
      </c>
      <c r="C784" s="67" t="s">
        <v>13</v>
      </c>
      <c r="D784" s="67" t="s">
        <v>2784</v>
      </c>
      <c r="E784" s="67" t="s">
        <v>3590</v>
      </c>
      <c r="F784" s="67" t="s">
        <v>2785</v>
      </c>
      <c r="G784" t="s">
        <v>3591</v>
      </c>
      <c r="H784" t="s">
        <v>36</v>
      </c>
      <c r="I784" s="67">
        <f t="shared" si="48"/>
        <v>0</v>
      </c>
      <c r="J784" s="67">
        <f t="shared" si="49"/>
        <v>0</v>
      </c>
      <c r="K784" s="67">
        <f t="shared" si="50"/>
        <v>1</v>
      </c>
      <c r="L784" s="67">
        <f t="shared" si="51"/>
        <v>1</v>
      </c>
    </row>
    <row r="785" spans="1:12" x14ac:dyDescent="0.35">
      <c r="A785" t="s">
        <v>3578</v>
      </c>
      <c r="B785" t="s">
        <v>3592</v>
      </c>
      <c r="C785" s="67" t="s">
        <v>13</v>
      </c>
      <c r="D785" s="67" t="s">
        <v>2784</v>
      </c>
      <c r="E785" s="67" t="s">
        <v>3594</v>
      </c>
      <c r="F785" s="67" t="s">
        <v>2785</v>
      </c>
      <c r="G785" t="s">
        <v>3595</v>
      </c>
      <c r="H785" t="s">
        <v>36</v>
      </c>
      <c r="I785" s="67">
        <f t="shared" si="48"/>
        <v>0</v>
      </c>
      <c r="J785" s="67">
        <f t="shared" si="49"/>
        <v>0</v>
      </c>
      <c r="K785" s="67">
        <f t="shared" si="50"/>
        <v>1</v>
      </c>
      <c r="L785" s="67">
        <f t="shared" si="51"/>
        <v>1</v>
      </c>
    </row>
    <row r="786" spans="1:12" x14ac:dyDescent="0.35">
      <c r="A786" t="s">
        <v>3578</v>
      </c>
      <c r="B786" t="s">
        <v>3596</v>
      </c>
      <c r="C786" s="67" t="s">
        <v>13</v>
      </c>
      <c r="D786" s="67" t="s">
        <v>2784</v>
      </c>
      <c r="E786" s="67" t="s">
        <v>3598</v>
      </c>
      <c r="F786" s="67" t="s">
        <v>2785</v>
      </c>
      <c r="G786" t="s">
        <v>3599</v>
      </c>
      <c r="H786" t="s">
        <v>36</v>
      </c>
      <c r="I786" s="67">
        <f t="shared" si="48"/>
        <v>0</v>
      </c>
      <c r="J786" s="67">
        <f t="shared" si="49"/>
        <v>0</v>
      </c>
      <c r="K786" s="67">
        <f t="shared" si="50"/>
        <v>1</v>
      </c>
      <c r="L786" s="67">
        <f t="shared" si="51"/>
        <v>1</v>
      </c>
    </row>
    <row r="787" spans="1:12" x14ac:dyDescent="0.35">
      <c r="A787" t="s">
        <v>3578</v>
      </c>
      <c r="B787" t="s">
        <v>3600</v>
      </c>
      <c r="C787" s="67" t="s">
        <v>13</v>
      </c>
      <c r="D787" s="67" t="s">
        <v>2784</v>
      </c>
      <c r="E787" s="67" t="s">
        <v>3602</v>
      </c>
      <c r="F787" s="67" t="s">
        <v>2785</v>
      </c>
      <c r="G787" t="s">
        <v>3603</v>
      </c>
      <c r="H787" t="s">
        <v>36</v>
      </c>
      <c r="I787" s="67">
        <f t="shared" si="48"/>
        <v>0</v>
      </c>
      <c r="J787" s="67">
        <f t="shared" si="49"/>
        <v>0</v>
      </c>
      <c r="K787" s="67">
        <f t="shared" si="50"/>
        <v>1</v>
      </c>
      <c r="L787" s="67">
        <f t="shared" si="51"/>
        <v>1</v>
      </c>
    </row>
    <row r="788" spans="1:12" x14ac:dyDescent="0.35">
      <c r="A788" t="s">
        <v>3578</v>
      </c>
      <c r="B788" t="s">
        <v>3604</v>
      </c>
      <c r="C788" s="67" t="s">
        <v>13</v>
      </c>
      <c r="D788" s="67" t="s">
        <v>2784</v>
      </c>
      <c r="E788" s="67" t="s">
        <v>3606</v>
      </c>
      <c r="F788" s="67" t="s">
        <v>2785</v>
      </c>
      <c r="G788" t="s">
        <v>3607</v>
      </c>
      <c r="H788" t="s">
        <v>36</v>
      </c>
      <c r="I788" s="67">
        <f t="shared" si="48"/>
        <v>0</v>
      </c>
      <c r="J788" s="67">
        <f t="shared" si="49"/>
        <v>0</v>
      </c>
      <c r="K788" s="67">
        <f t="shared" si="50"/>
        <v>1</v>
      </c>
      <c r="L788" s="67">
        <f t="shared" si="51"/>
        <v>1</v>
      </c>
    </row>
    <row r="789" spans="1:12" x14ac:dyDescent="0.35">
      <c r="A789" t="s">
        <v>3578</v>
      </c>
      <c r="B789" t="s">
        <v>3624</v>
      </c>
      <c r="C789" s="67" t="s">
        <v>16</v>
      </c>
      <c r="D789" s="67" t="s">
        <v>2784</v>
      </c>
      <c r="E789" s="67" t="s">
        <v>3626</v>
      </c>
      <c r="F789" s="67" t="s">
        <v>2785</v>
      </c>
      <c r="G789" t="s">
        <v>3627</v>
      </c>
      <c r="H789" t="s">
        <v>54</v>
      </c>
      <c r="I789" s="67">
        <f t="shared" si="48"/>
        <v>0</v>
      </c>
      <c r="J789" s="67">
        <f t="shared" si="49"/>
        <v>0</v>
      </c>
      <c r="K789" s="67">
        <f t="shared" si="50"/>
        <v>1</v>
      </c>
      <c r="L789" s="67">
        <f t="shared" si="51"/>
        <v>1</v>
      </c>
    </row>
    <row r="790" spans="1:12" x14ac:dyDescent="0.35">
      <c r="A790" t="s">
        <v>3578</v>
      </c>
      <c r="B790" t="s">
        <v>3640</v>
      </c>
      <c r="C790" s="67" t="s">
        <v>16</v>
      </c>
      <c r="D790" s="67" t="s">
        <v>2784</v>
      </c>
      <c r="E790" s="67" t="s">
        <v>3642</v>
      </c>
      <c r="F790" s="67" t="s">
        <v>2785</v>
      </c>
      <c r="G790" t="s">
        <v>3643</v>
      </c>
      <c r="H790" t="s">
        <v>54</v>
      </c>
      <c r="I790" s="67">
        <f t="shared" si="48"/>
        <v>0</v>
      </c>
      <c r="J790" s="67">
        <f t="shared" si="49"/>
        <v>0</v>
      </c>
      <c r="K790" s="67">
        <f t="shared" si="50"/>
        <v>1</v>
      </c>
      <c r="L790" s="67">
        <f t="shared" si="51"/>
        <v>1</v>
      </c>
    </row>
    <row r="791" spans="1:12" x14ac:dyDescent="0.35">
      <c r="A791" t="s">
        <v>3578</v>
      </c>
      <c r="B791" t="s">
        <v>3644</v>
      </c>
      <c r="C791" s="67" t="s">
        <v>16</v>
      </c>
      <c r="D791" s="67" t="s">
        <v>2784</v>
      </c>
      <c r="E791" s="67" t="s">
        <v>3646</v>
      </c>
      <c r="F791" s="67" t="s">
        <v>2785</v>
      </c>
      <c r="G791" t="s">
        <v>3647</v>
      </c>
      <c r="H791" t="s">
        <v>40</v>
      </c>
      <c r="I791" s="67">
        <f t="shared" si="48"/>
        <v>1</v>
      </c>
      <c r="J791" s="67">
        <f t="shared" si="49"/>
        <v>1</v>
      </c>
      <c r="K791" s="67">
        <f t="shared" si="50"/>
        <v>0</v>
      </c>
      <c r="L791" s="67">
        <f t="shared" si="51"/>
        <v>0</v>
      </c>
    </row>
    <row r="792" spans="1:12" x14ac:dyDescent="0.35">
      <c r="A792" t="s">
        <v>3578</v>
      </c>
      <c r="B792" t="s">
        <v>3648</v>
      </c>
      <c r="C792" s="67" t="s">
        <v>16</v>
      </c>
      <c r="D792" s="67" t="s">
        <v>2784</v>
      </c>
      <c r="E792" s="67" t="s">
        <v>3650</v>
      </c>
      <c r="F792" s="67" t="s">
        <v>2785</v>
      </c>
      <c r="G792" t="s">
        <v>3651</v>
      </c>
      <c r="H792" t="s">
        <v>40</v>
      </c>
      <c r="I792" s="67">
        <f t="shared" si="48"/>
        <v>1</v>
      </c>
      <c r="J792" s="67">
        <f t="shared" si="49"/>
        <v>1</v>
      </c>
      <c r="K792" s="67">
        <f t="shared" si="50"/>
        <v>0</v>
      </c>
      <c r="L792" s="67">
        <f t="shared" si="51"/>
        <v>0</v>
      </c>
    </row>
    <row r="793" spans="1:12" x14ac:dyDescent="0.35">
      <c r="A793" t="s">
        <v>3578</v>
      </c>
      <c r="B793" t="s">
        <v>3652</v>
      </c>
      <c r="C793" s="67" t="s">
        <v>16</v>
      </c>
      <c r="D793" s="67" t="s">
        <v>2784</v>
      </c>
      <c r="E793" s="67" t="s">
        <v>3654</v>
      </c>
      <c r="F793" s="67" t="s">
        <v>2785</v>
      </c>
      <c r="G793" t="s">
        <v>3655</v>
      </c>
      <c r="H793" t="s">
        <v>40</v>
      </c>
      <c r="I793" s="67">
        <f t="shared" si="48"/>
        <v>1</v>
      </c>
      <c r="J793" s="67">
        <f t="shared" si="49"/>
        <v>1</v>
      </c>
      <c r="K793" s="67">
        <f t="shared" si="50"/>
        <v>0</v>
      </c>
      <c r="L793" s="67">
        <f t="shared" si="51"/>
        <v>0</v>
      </c>
    </row>
    <row r="794" spans="1:12" x14ac:dyDescent="0.35">
      <c r="A794" t="s">
        <v>3578</v>
      </c>
      <c r="B794" t="s">
        <v>3656</v>
      </c>
      <c r="C794" s="67" t="s">
        <v>16</v>
      </c>
      <c r="D794" s="67" t="s">
        <v>2784</v>
      </c>
      <c r="E794" s="67" t="s">
        <v>3658</v>
      </c>
      <c r="F794" s="67" t="s">
        <v>2785</v>
      </c>
      <c r="G794" t="s">
        <v>3659</v>
      </c>
      <c r="H794" t="s">
        <v>40</v>
      </c>
      <c r="I794" s="67">
        <f t="shared" si="48"/>
        <v>1</v>
      </c>
      <c r="J794" s="67">
        <f t="shared" si="49"/>
        <v>1</v>
      </c>
      <c r="K794" s="67">
        <f t="shared" si="50"/>
        <v>0</v>
      </c>
      <c r="L794" s="67">
        <f t="shared" si="51"/>
        <v>0</v>
      </c>
    </row>
    <row r="795" spans="1:12" x14ac:dyDescent="0.35">
      <c r="A795" t="s">
        <v>3578</v>
      </c>
      <c r="B795" t="s">
        <v>3660</v>
      </c>
      <c r="C795" s="67" t="s">
        <v>16</v>
      </c>
      <c r="D795" s="67" t="s">
        <v>2784</v>
      </c>
      <c r="E795" s="67" t="s">
        <v>3662</v>
      </c>
      <c r="F795" s="67" t="s">
        <v>2785</v>
      </c>
      <c r="G795" t="s">
        <v>3663</v>
      </c>
      <c r="H795" t="s">
        <v>40</v>
      </c>
      <c r="I795" s="67">
        <f t="shared" si="48"/>
        <v>1</v>
      </c>
      <c r="J795" s="67">
        <f t="shared" si="49"/>
        <v>1</v>
      </c>
      <c r="K795" s="67">
        <f t="shared" si="50"/>
        <v>0</v>
      </c>
      <c r="L795" s="67">
        <f t="shared" si="51"/>
        <v>0</v>
      </c>
    </row>
    <row r="796" spans="1:12" x14ac:dyDescent="0.35">
      <c r="A796" t="s">
        <v>3578</v>
      </c>
      <c r="B796" t="s">
        <v>3664</v>
      </c>
      <c r="C796" s="67" t="s">
        <v>12</v>
      </c>
      <c r="D796" s="67" t="s">
        <v>2784</v>
      </c>
      <c r="E796" s="67" t="s">
        <v>3666</v>
      </c>
      <c r="F796" s="67" t="s">
        <v>2785</v>
      </c>
      <c r="G796" t="s">
        <v>3667</v>
      </c>
      <c r="H796" t="s">
        <v>36</v>
      </c>
      <c r="I796" s="67">
        <f t="shared" si="48"/>
        <v>0</v>
      </c>
      <c r="J796" s="67">
        <f t="shared" si="49"/>
        <v>0</v>
      </c>
      <c r="K796" s="67">
        <f t="shared" si="50"/>
        <v>1</v>
      </c>
      <c r="L796" s="67">
        <f t="shared" si="51"/>
        <v>1</v>
      </c>
    </row>
    <row r="797" spans="1:12" x14ac:dyDescent="0.35">
      <c r="A797" t="s">
        <v>3578</v>
      </c>
      <c r="B797" t="s">
        <v>3668</v>
      </c>
      <c r="C797" s="67" t="s">
        <v>12</v>
      </c>
      <c r="D797" s="67" t="s">
        <v>2785</v>
      </c>
      <c r="E797" s="67" t="s">
        <v>3670</v>
      </c>
      <c r="F797" s="67" t="s">
        <v>2785</v>
      </c>
      <c r="G797" t="s">
        <v>3671</v>
      </c>
      <c r="H797" t="s">
        <v>36</v>
      </c>
      <c r="I797" s="67">
        <f t="shared" si="48"/>
        <v>0</v>
      </c>
      <c r="J797" s="67">
        <f t="shared" si="49"/>
        <v>0</v>
      </c>
      <c r="K797" s="67">
        <f t="shared" si="50"/>
        <v>1</v>
      </c>
      <c r="L797" s="67">
        <f t="shared" si="51"/>
        <v>1</v>
      </c>
    </row>
    <row r="798" spans="1:12" x14ac:dyDescent="0.35">
      <c r="A798" t="s">
        <v>3578</v>
      </c>
      <c r="B798" t="s">
        <v>3672</v>
      </c>
      <c r="C798" s="67" t="s">
        <v>12</v>
      </c>
      <c r="D798" s="67" t="s">
        <v>2784</v>
      </c>
      <c r="E798" s="67" t="s">
        <v>3674</v>
      </c>
      <c r="F798" s="67" t="s">
        <v>2785</v>
      </c>
      <c r="G798" t="s">
        <v>3675</v>
      </c>
      <c r="H798" t="s">
        <v>54</v>
      </c>
      <c r="I798" s="67">
        <f t="shared" si="48"/>
        <v>0</v>
      </c>
      <c r="J798" s="67">
        <f t="shared" si="49"/>
        <v>0</v>
      </c>
      <c r="K798" s="67">
        <f t="shared" si="50"/>
        <v>1</v>
      </c>
      <c r="L798" s="67">
        <f t="shared" si="51"/>
        <v>1</v>
      </c>
    </row>
    <row r="799" spans="1:12" x14ac:dyDescent="0.35">
      <c r="A799" t="s">
        <v>3578</v>
      </c>
      <c r="B799" t="s">
        <v>3676</v>
      </c>
      <c r="C799" s="67" t="s">
        <v>12</v>
      </c>
      <c r="D799" s="67" t="s">
        <v>2784</v>
      </c>
      <c r="E799" s="67" t="s">
        <v>3678</v>
      </c>
      <c r="F799" s="67" t="s">
        <v>2785</v>
      </c>
      <c r="G799" t="s">
        <v>3679</v>
      </c>
      <c r="H799" t="s">
        <v>36</v>
      </c>
      <c r="I799" s="67">
        <f t="shared" si="48"/>
        <v>0</v>
      </c>
      <c r="J799" s="67">
        <f t="shared" si="49"/>
        <v>0</v>
      </c>
      <c r="K799" s="67">
        <f t="shared" si="50"/>
        <v>1</v>
      </c>
      <c r="L799" s="67">
        <f t="shared" si="51"/>
        <v>1</v>
      </c>
    </row>
    <row r="800" spans="1:12" x14ac:dyDescent="0.35">
      <c r="A800" t="s">
        <v>3578</v>
      </c>
      <c r="B800" t="s">
        <v>3680</v>
      </c>
      <c r="C800" s="67" t="s">
        <v>12</v>
      </c>
      <c r="D800" s="67" t="s">
        <v>2784</v>
      </c>
      <c r="E800" s="67" t="s">
        <v>3682</v>
      </c>
      <c r="F800" s="67" t="s">
        <v>2785</v>
      </c>
      <c r="G800" t="s">
        <v>3683</v>
      </c>
      <c r="H800" t="s">
        <v>36</v>
      </c>
      <c r="I800" s="67">
        <f t="shared" si="48"/>
        <v>0</v>
      </c>
      <c r="J800" s="67">
        <f t="shared" si="49"/>
        <v>0</v>
      </c>
      <c r="K800" s="67">
        <f t="shared" si="50"/>
        <v>1</v>
      </c>
      <c r="L800" s="67">
        <f t="shared" si="51"/>
        <v>1</v>
      </c>
    </row>
    <row r="801" spans="1:12" x14ac:dyDescent="0.35">
      <c r="A801" t="s">
        <v>3578</v>
      </c>
      <c r="B801" t="s">
        <v>3684</v>
      </c>
      <c r="C801" s="67" t="s">
        <v>12</v>
      </c>
      <c r="D801" s="67" t="s">
        <v>2784</v>
      </c>
      <c r="E801" s="67" t="s">
        <v>3686</v>
      </c>
      <c r="F801" s="67" t="s">
        <v>2785</v>
      </c>
      <c r="G801" t="s">
        <v>3687</v>
      </c>
      <c r="H801" t="s">
        <v>36</v>
      </c>
      <c r="I801" s="67">
        <f t="shared" si="48"/>
        <v>0</v>
      </c>
      <c r="J801" s="67">
        <f t="shared" si="49"/>
        <v>0</v>
      </c>
      <c r="K801" s="67">
        <f t="shared" si="50"/>
        <v>1</v>
      </c>
      <c r="L801" s="67">
        <f t="shared" si="51"/>
        <v>1</v>
      </c>
    </row>
    <row r="802" spans="1:12" x14ac:dyDescent="0.35">
      <c r="A802" t="s">
        <v>3578</v>
      </c>
      <c r="B802" t="s">
        <v>3688</v>
      </c>
      <c r="C802" s="67" t="s">
        <v>12</v>
      </c>
      <c r="D802" s="67" t="s">
        <v>2784</v>
      </c>
      <c r="E802" s="67" t="s">
        <v>3690</v>
      </c>
      <c r="F802" s="67" t="s">
        <v>2785</v>
      </c>
      <c r="G802" t="s">
        <v>3691</v>
      </c>
      <c r="H802" t="s">
        <v>36</v>
      </c>
      <c r="I802" s="67">
        <f t="shared" si="48"/>
        <v>0</v>
      </c>
      <c r="J802" s="67">
        <f t="shared" si="49"/>
        <v>0</v>
      </c>
      <c r="K802" s="67">
        <f t="shared" si="50"/>
        <v>1</v>
      </c>
      <c r="L802" s="67">
        <f t="shared" si="51"/>
        <v>1</v>
      </c>
    </row>
    <row r="803" spans="1:12" x14ac:dyDescent="0.35">
      <c r="A803" t="s">
        <v>3578</v>
      </c>
      <c r="B803" t="s">
        <v>3692</v>
      </c>
      <c r="C803" s="67" t="s">
        <v>12</v>
      </c>
      <c r="D803" s="67" t="s">
        <v>2784</v>
      </c>
      <c r="E803" s="67" t="s">
        <v>3694</v>
      </c>
      <c r="F803" s="67" t="s">
        <v>2785</v>
      </c>
      <c r="G803" t="s">
        <v>3695</v>
      </c>
      <c r="H803" t="s">
        <v>36</v>
      </c>
      <c r="I803" s="67">
        <f t="shared" si="48"/>
        <v>0</v>
      </c>
      <c r="J803" s="67">
        <f t="shared" si="49"/>
        <v>0</v>
      </c>
      <c r="K803" s="67">
        <f t="shared" si="50"/>
        <v>1</v>
      </c>
      <c r="L803" s="67">
        <f t="shared" si="51"/>
        <v>1</v>
      </c>
    </row>
    <row r="804" spans="1:12" x14ac:dyDescent="0.35">
      <c r="A804" t="s">
        <v>3578</v>
      </c>
      <c r="B804" t="s">
        <v>3696</v>
      </c>
      <c r="C804" s="67" t="s">
        <v>15</v>
      </c>
      <c r="D804" s="67" t="s">
        <v>2784</v>
      </c>
      <c r="E804" s="67" t="s">
        <v>3698</v>
      </c>
      <c r="F804" s="67" t="s">
        <v>2785</v>
      </c>
      <c r="G804" t="s">
        <v>3699</v>
      </c>
      <c r="H804" t="s">
        <v>40</v>
      </c>
      <c r="I804" s="67">
        <f t="shared" si="48"/>
        <v>1</v>
      </c>
      <c r="J804" s="67">
        <f t="shared" si="49"/>
        <v>1</v>
      </c>
      <c r="K804" s="67">
        <f t="shared" si="50"/>
        <v>0</v>
      </c>
      <c r="L804" s="67">
        <f t="shared" si="51"/>
        <v>0</v>
      </c>
    </row>
    <row r="805" spans="1:12" x14ac:dyDescent="0.35">
      <c r="A805" t="s">
        <v>3578</v>
      </c>
      <c r="B805" t="s">
        <v>3700</v>
      </c>
      <c r="C805" s="67" t="s">
        <v>15</v>
      </c>
      <c r="D805" s="67" t="s">
        <v>2784</v>
      </c>
      <c r="E805" s="67" t="s">
        <v>3702</v>
      </c>
      <c r="F805" s="67" t="s">
        <v>2785</v>
      </c>
      <c r="G805" t="s">
        <v>3703</v>
      </c>
      <c r="H805" t="s">
        <v>54</v>
      </c>
      <c r="I805" s="67">
        <f t="shared" si="48"/>
        <v>0</v>
      </c>
      <c r="J805" s="67">
        <f t="shared" si="49"/>
        <v>0</v>
      </c>
      <c r="K805" s="67">
        <f t="shared" si="50"/>
        <v>1</v>
      </c>
      <c r="L805" s="67">
        <f t="shared" si="51"/>
        <v>1</v>
      </c>
    </row>
    <row r="806" spans="1:12" x14ac:dyDescent="0.35">
      <c r="A806" t="s">
        <v>3578</v>
      </c>
      <c r="B806" t="s">
        <v>3704</v>
      </c>
      <c r="C806" s="67" t="s">
        <v>15</v>
      </c>
      <c r="D806" s="67" t="s">
        <v>2784</v>
      </c>
      <c r="E806" s="67" t="s">
        <v>3706</v>
      </c>
      <c r="F806" s="67" t="s">
        <v>2785</v>
      </c>
      <c r="G806" t="s">
        <v>3707</v>
      </c>
      <c r="H806" t="s">
        <v>54</v>
      </c>
      <c r="I806" s="67">
        <f t="shared" si="48"/>
        <v>0</v>
      </c>
      <c r="J806" s="67">
        <f t="shared" si="49"/>
        <v>0</v>
      </c>
      <c r="K806" s="67">
        <f t="shared" si="50"/>
        <v>1</v>
      </c>
      <c r="L806" s="67">
        <f t="shared" si="51"/>
        <v>1</v>
      </c>
    </row>
    <row r="807" spans="1:12" x14ac:dyDescent="0.35">
      <c r="A807" t="s">
        <v>3578</v>
      </c>
      <c r="B807" t="s">
        <v>3708</v>
      </c>
      <c r="C807" s="67" t="s">
        <v>15</v>
      </c>
      <c r="D807" s="67" t="s">
        <v>2784</v>
      </c>
      <c r="E807" s="67" t="s">
        <v>3710</v>
      </c>
      <c r="F807" s="67" t="s">
        <v>2785</v>
      </c>
      <c r="G807" t="s">
        <v>3711</v>
      </c>
      <c r="H807" t="s">
        <v>40</v>
      </c>
      <c r="I807" s="67">
        <f t="shared" si="48"/>
        <v>1</v>
      </c>
      <c r="J807" s="67">
        <f t="shared" si="49"/>
        <v>1</v>
      </c>
      <c r="K807" s="67">
        <f t="shared" si="50"/>
        <v>0</v>
      </c>
      <c r="L807" s="67">
        <f t="shared" si="51"/>
        <v>0</v>
      </c>
    </row>
    <row r="808" spans="1:12" x14ac:dyDescent="0.35">
      <c r="A808" t="s">
        <v>3578</v>
      </c>
      <c r="B808" t="s">
        <v>3712</v>
      </c>
      <c r="C808" s="67" t="s">
        <v>15</v>
      </c>
      <c r="D808" s="67" t="s">
        <v>2784</v>
      </c>
      <c r="E808" s="67" t="s">
        <v>3714</v>
      </c>
      <c r="F808" s="67" t="s">
        <v>2785</v>
      </c>
      <c r="G808" t="s">
        <v>3715</v>
      </c>
      <c r="H808" t="s">
        <v>40</v>
      </c>
      <c r="I808" s="67">
        <f t="shared" si="48"/>
        <v>1</v>
      </c>
      <c r="J808" s="67">
        <f t="shared" si="49"/>
        <v>1</v>
      </c>
      <c r="K808" s="67">
        <f t="shared" si="50"/>
        <v>0</v>
      </c>
      <c r="L808" s="67">
        <f t="shared" si="51"/>
        <v>0</v>
      </c>
    </row>
    <row r="809" spans="1:12" x14ac:dyDescent="0.35">
      <c r="A809" t="s">
        <v>3578</v>
      </c>
      <c r="B809" t="s">
        <v>3716</v>
      </c>
      <c r="C809" s="67" t="s">
        <v>15</v>
      </c>
      <c r="D809" s="67" t="s">
        <v>2784</v>
      </c>
      <c r="E809" s="67" t="s">
        <v>3718</v>
      </c>
      <c r="F809" s="67" t="s">
        <v>2785</v>
      </c>
      <c r="G809" t="s">
        <v>3719</v>
      </c>
      <c r="H809" t="s">
        <v>40</v>
      </c>
      <c r="I809" s="67">
        <f t="shared" si="48"/>
        <v>1</v>
      </c>
      <c r="J809" s="67">
        <f t="shared" si="49"/>
        <v>1</v>
      </c>
      <c r="K809" s="67">
        <f t="shared" si="50"/>
        <v>0</v>
      </c>
      <c r="L809" s="67">
        <f t="shared" si="51"/>
        <v>0</v>
      </c>
    </row>
    <row r="810" spans="1:12" x14ac:dyDescent="0.35">
      <c r="A810" t="s">
        <v>3578</v>
      </c>
      <c r="B810" t="s">
        <v>3720</v>
      </c>
      <c r="C810" s="67" t="s">
        <v>15</v>
      </c>
      <c r="D810" s="67" t="s">
        <v>2784</v>
      </c>
      <c r="E810" s="67" t="s">
        <v>3722</v>
      </c>
      <c r="F810" s="67" t="s">
        <v>2785</v>
      </c>
      <c r="G810" t="s">
        <v>3723</v>
      </c>
      <c r="H810" t="s">
        <v>54</v>
      </c>
      <c r="I810" s="67">
        <f t="shared" si="48"/>
        <v>0</v>
      </c>
      <c r="J810" s="67">
        <f t="shared" si="49"/>
        <v>0</v>
      </c>
      <c r="K810" s="67">
        <f t="shared" si="50"/>
        <v>1</v>
      </c>
      <c r="L810" s="67">
        <f t="shared" si="51"/>
        <v>1</v>
      </c>
    </row>
    <row r="811" spans="1:12" x14ac:dyDescent="0.35">
      <c r="A811" t="s">
        <v>3578</v>
      </c>
      <c r="B811" t="s">
        <v>3724</v>
      </c>
      <c r="C811" s="67" t="s">
        <v>15</v>
      </c>
      <c r="D811" s="67" t="s">
        <v>2784</v>
      </c>
      <c r="E811" s="67" t="s">
        <v>3726</v>
      </c>
      <c r="F811" s="67" t="s">
        <v>2785</v>
      </c>
      <c r="G811" t="s">
        <v>3727</v>
      </c>
      <c r="H811" t="s">
        <v>40</v>
      </c>
      <c r="I811" s="67">
        <f t="shared" si="48"/>
        <v>1</v>
      </c>
      <c r="J811" s="67">
        <f t="shared" si="49"/>
        <v>1</v>
      </c>
      <c r="K811" s="67">
        <f t="shared" si="50"/>
        <v>0</v>
      </c>
      <c r="L811" s="67">
        <f t="shared" si="51"/>
        <v>0</v>
      </c>
    </row>
    <row r="812" spans="1:12" x14ac:dyDescent="0.35">
      <c r="A812" t="s">
        <v>3578</v>
      </c>
      <c r="B812" t="s">
        <v>3728</v>
      </c>
      <c r="C812" s="67" t="s">
        <v>15</v>
      </c>
      <c r="D812" s="67" t="s">
        <v>2784</v>
      </c>
      <c r="E812" s="67" t="s">
        <v>3730</v>
      </c>
      <c r="F812" s="67" t="s">
        <v>2785</v>
      </c>
      <c r="G812" t="s">
        <v>3731</v>
      </c>
      <c r="H812" t="s">
        <v>36</v>
      </c>
      <c r="I812" s="67">
        <f t="shared" si="48"/>
        <v>0</v>
      </c>
      <c r="J812" s="67">
        <f t="shared" si="49"/>
        <v>0</v>
      </c>
      <c r="K812" s="67">
        <f t="shared" si="50"/>
        <v>1</v>
      </c>
      <c r="L812" s="67">
        <f t="shared" si="51"/>
        <v>1</v>
      </c>
    </row>
    <row r="813" spans="1:12" x14ac:dyDescent="0.35">
      <c r="A813" t="s">
        <v>3578</v>
      </c>
      <c r="B813" t="s">
        <v>3732</v>
      </c>
      <c r="C813" s="67" t="s">
        <v>15</v>
      </c>
      <c r="D813" s="67" t="s">
        <v>2784</v>
      </c>
      <c r="E813" s="67" t="s">
        <v>3734</v>
      </c>
      <c r="F813" s="67" t="s">
        <v>2785</v>
      </c>
      <c r="G813" t="s">
        <v>3735</v>
      </c>
      <c r="H813" t="s">
        <v>40</v>
      </c>
      <c r="I813" s="67">
        <f t="shared" si="48"/>
        <v>1</v>
      </c>
      <c r="J813" s="67">
        <f t="shared" si="49"/>
        <v>1</v>
      </c>
      <c r="K813" s="67">
        <f t="shared" si="50"/>
        <v>0</v>
      </c>
      <c r="L813" s="67">
        <f t="shared" si="51"/>
        <v>0</v>
      </c>
    </row>
    <row r="814" spans="1:12" x14ac:dyDescent="0.35">
      <c r="A814" t="s">
        <v>3578</v>
      </c>
      <c r="B814" t="s">
        <v>3736</v>
      </c>
      <c r="C814" s="67" t="s">
        <v>11</v>
      </c>
      <c r="D814" s="67" t="s">
        <v>2784</v>
      </c>
      <c r="E814" s="67" t="s">
        <v>3738</v>
      </c>
      <c r="F814" s="67" t="s">
        <v>2785</v>
      </c>
      <c r="G814" t="s">
        <v>3739</v>
      </c>
      <c r="H814" t="s">
        <v>36</v>
      </c>
      <c r="I814" s="67">
        <f t="shared" si="48"/>
        <v>0</v>
      </c>
      <c r="J814" s="67">
        <f t="shared" si="49"/>
        <v>0</v>
      </c>
      <c r="K814" s="67">
        <f t="shared" si="50"/>
        <v>1</v>
      </c>
      <c r="L814" s="67">
        <f t="shared" si="51"/>
        <v>1</v>
      </c>
    </row>
    <row r="815" spans="1:12" x14ac:dyDescent="0.35">
      <c r="A815" t="s">
        <v>3578</v>
      </c>
      <c r="B815" t="s">
        <v>3740</v>
      </c>
      <c r="C815" s="67" t="s">
        <v>11</v>
      </c>
      <c r="D815" s="67" t="s">
        <v>2784</v>
      </c>
      <c r="E815" s="67" t="s">
        <v>3742</v>
      </c>
      <c r="F815" s="67" t="s">
        <v>2785</v>
      </c>
      <c r="G815" t="s">
        <v>3743</v>
      </c>
      <c r="H815" t="s">
        <v>36</v>
      </c>
      <c r="I815" s="67">
        <f t="shared" si="48"/>
        <v>0</v>
      </c>
      <c r="J815" s="67">
        <f t="shared" si="49"/>
        <v>0</v>
      </c>
      <c r="K815" s="67">
        <f t="shared" si="50"/>
        <v>1</v>
      </c>
      <c r="L815" s="67">
        <f t="shared" si="51"/>
        <v>1</v>
      </c>
    </row>
    <row r="816" spans="1:12" x14ac:dyDescent="0.35">
      <c r="A816" t="s">
        <v>153</v>
      </c>
      <c r="B816" t="s">
        <v>1153</v>
      </c>
      <c r="C816" s="67" t="s">
        <v>13</v>
      </c>
      <c r="D816" s="67" t="s">
        <v>2784</v>
      </c>
      <c r="E816" s="67" t="s">
        <v>1154</v>
      </c>
      <c r="F816" s="67" t="s">
        <v>2785</v>
      </c>
      <c r="G816" t="s">
        <v>1155</v>
      </c>
      <c r="H816" t="s">
        <v>54</v>
      </c>
      <c r="I816" s="67">
        <f t="shared" si="48"/>
        <v>0</v>
      </c>
      <c r="J816" s="67">
        <f t="shared" si="49"/>
        <v>0</v>
      </c>
      <c r="K816" s="67">
        <f t="shared" si="50"/>
        <v>1</v>
      </c>
      <c r="L816" s="67">
        <f t="shared" si="51"/>
        <v>1</v>
      </c>
    </row>
    <row r="817" spans="1:12" x14ac:dyDescent="0.35">
      <c r="A817" t="s">
        <v>153</v>
      </c>
      <c r="B817" t="s">
        <v>1156</v>
      </c>
      <c r="C817" s="67" t="s">
        <v>13</v>
      </c>
      <c r="D817" s="67" t="s">
        <v>2784</v>
      </c>
      <c r="E817" s="67" t="s">
        <v>1157</v>
      </c>
      <c r="F817" s="67" t="s">
        <v>2785</v>
      </c>
      <c r="G817" t="s">
        <v>1158</v>
      </c>
      <c r="H817" t="s">
        <v>54</v>
      </c>
      <c r="I817" s="67">
        <f t="shared" si="48"/>
        <v>0</v>
      </c>
      <c r="J817" s="67">
        <f t="shared" si="49"/>
        <v>0</v>
      </c>
      <c r="K817" s="67">
        <f t="shared" si="50"/>
        <v>1</v>
      </c>
      <c r="L817" s="67">
        <f t="shared" si="51"/>
        <v>1</v>
      </c>
    </row>
    <row r="818" spans="1:12" x14ac:dyDescent="0.35">
      <c r="A818" t="s">
        <v>153</v>
      </c>
      <c r="B818" t="s">
        <v>1159</v>
      </c>
      <c r="C818" s="67" t="s">
        <v>13</v>
      </c>
      <c r="D818" s="67" t="s">
        <v>2784</v>
      </c>
      <c r="E818" s="67" t="s">
        <v>1160</v>
      </c>
      <c r="F818" s="67" t="s">
        <v>2785</v>
      </c>
      <c r="G818" t="s">
        <v>1161</v>
      </c>
      <c r="H818" t="s">
        <v>40</v>
      </c>
      <c r="I818" s="67">
        <f t="shared" si="48"/>
        <v>1</v>
      </c>
      <c r="J818" s="67">
        <f t="shared" si="49"/>
        <v>1</v>
      </c>
      <c r="K818" s="67">
        <f t="shared" si="50"/>
        <v>0</v>
      </c>
      <c r="L818" s="67">
        <f t="shared" si="51"/>
        <v>0</v>
      </c>
    </row>
    <row r="819" spans="1:12" x14ac:dyDescent="0.35">
      <c r="A819" t="s">
        <v>153</v>
      </c>
      <c r="B819" t="s">
        <v>1162</v>
      </c>
      <c r="C819" s="67" t="s">
        <v>13</v>
      </c>
      <c r="D819" s="67" t="s">
        <v>2784</v>
      </c>
      <c r="E819" s="67" t="s">
        <v>1163</v>
      </c>
      <c r="F819" s="67" t="s">
        <v>2785</v>
      </c>
      <c r="G819" t="s">
        <v>1164</v>
      </c>
      <c r="H819" t="s">
        <v>71</v>
      </c>
      <c r="I819" s="67">
        <f t="shared" si="48"/>
        <v>0</v>
      </c>
      <c r="J819" s="67">
        <f t="shared" si="49"/>
        <v>1</v>
      </c>
      <c r="K819" s="67">
        <f t="shared" si="50"/>
        <v>0</v>
      </c>
      <c r="L819" s="67">
        <f t="shared" si="51"/>
        <v>1</v>
      </c>
    </row>
    <row r="820" spans="1:12" x14ac:dyDescent="0.35">
      <c r="A820" t="s">
        <v>153</v>
      </c>
      <c r="B820" t="s">
        <v>1165</v>
      </c>
      <c r="C820" s="67" t="s">
        <v>13</v>
      </c>
      <c r="D820" s="67" t="s">
        <v>2784</v>
      </c>
      <c r="E820" s="67" t="s">
        <v>1166</v>
      </c>
      <c r="F820" s="67" t="s">
        <v>2785</v>
      </c>
      <c r="G820" t="s">
        <v>1167</v>
      </c>
      <c r="H820" t="s">
        <v>36</v>
      </c>
      <c r="I820" s="67">
        <f t="shared" si="48"/>
        <v>0</v>
      </c>
      <c r="J820" s="67">
        <f t="shared" si="49"/>
        <v>0</v>
      </c>
      <c r="K820" s="67">
        <f t="shared" si="50"/>
        <v>1</v>
      </c>
      <c r="L820" s="67">
        <f t="shared" si="51"/>
        <v>1</v>
      </c>
    </row>
    <row r="821" spans="1:12" x14ac:dyDescent="0.35">
      <c r="A821" t="s">
        <v>153</v>
      </c>
      <c r="B821" t="s">
        <v>1168</v>
      </c>
      <c r="C821" s="67" t="s">
        <v>13</v>
      </c>
      <c r="D821" s="67" t="s">
        <v>2784</v>
      </c>
      <c r="E821" s="67" t="s">
        <v>1169</v>
      </c>
      <c r="F821" s="67" t="s">
        <v>2785</v>
      </c>
      <c r="G821" t="s">
        <v>1170</v>
      </c>
      <c r="H821" t="s">
        <v>40</v>
      </c>
      <c r="I821" s="67">
        <f t="shared" si="48"/>
        <v>1</v>
      </c>
      <c r="J821" s="67">
        <f t="shared" si="49"/>
        <v>1</v>
      </c>
      <c r="K821" s="67">
        <f t="shared" si="50"/>
        <v>0</v>
      </c>
      <c r="L821" s="67">
        <f t="shared" si="51"/>
        <v>0</v>
      </c>
    </row>
    <row r="822" spans="1:12" x14ac:dyDescent="0.35">
      <c r="A822" t="s">
        <v>153</v>
      </c>
      <c r="B822" t="s">
        <v>1171</v>
      </c>
      <c r="C822" s="67" t="s">
        <v>13</v>
      </c>
      <c r="D822" s="67" t="s">
        <v>2784</v>
      </c>
      <c r="E822" s="67" t="s">
        <v>1172</v>
      </c>
      <c r="F822" s="67" t="s">
        <v>2785</v>
      </c>
      <c r="G822" t="s">
        <v>1173</v>
      </c>
      <c r="H822" t="s">
        <v>40</v>
      </c>
      <c r="I822" s="67">
        <f t="shared" si="48"/>
        <v>1</v>
      </c>
      <c r="J822" s="67">
        <f t="shared" si="49"/>
        <v>1</v>
      </c>
      <c r="K822" s="67">
        <f t="shared" si="50"/>
        <v>0</v>
      </c>
      <c r="L822" s="67">
        <f t="shared" si="51"/>
        <v>0</v>
      </c>
    </row>
    <row r="823" spans="1:12" x14ac:dyDescent="0.35">
      <c r="A823" t="s">
        <v>153</v>
      </c>
      <c r="B823" t="s">
        <v>1174</v>
      </c>
      <c r="C823" s="67" t="s">
        <v>13</v>
      </c>
      <c r="D823" s="67" t="s">
        <v>2784</v>
      </c>
      <c r="E823" s="67" t="s">
        <v>1175</v>
      </c>
      <c r="F823" s="67" t="s">
        <v>2785</v>
      </c>
      <c r="G823" t="s">
        <v>1176</v>
      </c>
      <c r="H823" t="s">
        <v>54</v>
      </c>
      <c r="I823" s="67">
        <f t="shared" si="48"/>
        <v>0</v>
      </c>
      <c r="J823" s="67">
        <f t="shared" si="49"/>
        <v>0</v>
      </c>
      <c r="K823" s="67">
        <f t="shared" si="50"/>
        <v>1</v>
      </c>
      <c r="L823" s="67">
        <f t="shared" si="51"/>
        <v>1</v>
      </c>
    </row>
    <row r="824" spans="1:12" x14ac:dyDescent="0.35">
      <c r="A824" t="s">
        <v>153</v>
      </c>
      <c r="B824" t="s">
        <v>1177</v>
      </c>
      <c r="C824" s="67" t="s">
        <v>13</v>
      </c>
      <c r="D824" s="67" t="s">
        <v>2784</v>
      </c>
      <c r="E824" s="67" t="s">
        <v>1178</v>
      </c>
      <c r="F824" s="67" t="s">
        <v>2785</v>
      </c>
      <c r="G824" t="s">
        <v>1179</v>
      </c>
      <c r="H824" t="s">
        <v>40</v>
      </c>
      <c r="I824" s="67">
        <f t="shared" si="48"/>
        <v>1</v>
      </c>
      <c r="J824" s="67">
        <f t="shared" si="49"/>
        <v>1</v>
      </c>
      <c r="K824" s="67">
        <f t="shared" si="50"/>
        <v>0</v>
      </c>
      <c r="L824" s="67">
        <f t="shared" si="51"/>
        <v>0</v>
      </c>
    </row>
    <row r="825" spans="1:12" x14ac:dyDescent="0.35">
      <c r="A825" t="s">
        <v>153</v>
      </c>
      <c r="B825" t="s">
        <v>1180</v>
      </c>
      <c r="C825" s="67" t="s">
        <v>13</v>
      </c>
      <c r="D825" s="67" t="s">
        <v>2784</v>
      </c>
      <c r="E825" s="67" t="s">
        <v>1181</v>
      </c>
      <c r="F825" s="67" t="s">
        <v>2785</v>
      </c>
      <c r="G825" t="s">
        <v>1182</v>
      </c>
      <c r="H825" t="s">
        <v>40</v>
      </c>
      <c r="I825" s="67">
        <f t="shared" si="48"/>
        <v>1</v>
      </c>
      <c r="J825" s="67">
        <f t="shared" si="49"/>
        <v>1</v>
      </c>
      <c r="K825" s="67">
        <f t="shared" si="50"/>
        <v>0</v>
      </c>
      <c r="L825" s="67">
        <f t="shared" si="51"/>
        <v>0</v>
      </c>
    </row>
    <row r="826" spans="1:12" x14ac:dyDescent="0.35">
      <c r="A826" t="s">
        <v>153</v>
      </c>
      <c r="B826" t="s">
        <v>1183</v>
      </c>
      <c r="C826" s="67" t="s">
        <v>12</v>
      </c>
      <c r="D826" s="67" t="s">
        <v>2784</v>
      </c>
      <c r="E826" s="67" t="s">
        <v>1184</v>
      </c>
      <c r="F826" s="67" t="s">
        <v>2785</v>
      </c>
      <c r="G826" t="s">
        <v>1185</v>
      </c>
      <c r="H826" t="s">
        <v>40</v>
      </c>
      <c r="I826" s="67">
        <f t="shared" si="48"/>
        <v>1</v>
      </c>
      <c r="J826" s="67">
        <f t="shared" si="49"/>
        <v>1</v>
      </c>
      <c r="K826" s="67">
        <f t="shared" si="50"/>
        <v>0</v>
      </c>
      <c r="L826" s="67">
        <f t="shared" si="51"/>
        <v>0</v>
      </c>
    </row>
    <row r="827" spans="1:12" x14ac:dyDescent="0.35">
      <c r="A827" t="s">
        <v>153</v>
      </c>
      <c r="B827" t="s">
        <v>1186</v>
      </c>
      <c r="C827" s="67" t="s">
        <v>12</v>
      </c>
      <c r="D827" s="67" t="s">
        <v>2784</v>
      </c>
      <c r="E827" s="67" t="s">
        <v>1187</v>
      </c>
      <c r="F827" s="67" t="s">
        <v>2785</v>
      </c>
      <c r="G827" t="s">
        <v>1188</v>
      </c>
      <c r="H827" t="s">
        <v>40</v>
      </c>
      <c r="I827" s="67">
        <f t="shared" si="48"/>
        <v>1</v>
      </c>
      <c r="J827" s="67">
        <f t="shared" si="49"/>
        <v>1</v>
      </c>
      <c r="K827" s="67">
        <f t="shared" si="50"/>
        <v>0</v>
      </c>
      <c r="L827" s="67">
        <f t="shared" si="51"/>
        <v>0</v>
      </c>
    </row>
    <row r="828" spans="1:12" x14ac:dyDescent="0.35">
      <c r="A828" t="s">
        <v>153</v>
      </c>
      <c r="B828" t="s">
        <v>1189</v>
      </c>
      <c r="C828" s="67" t="s">
        <v>12</v>
      </c>
      <c r="D828" s="67" t="s">
        <v>2784</v>
      </c>
      <c r="E828" s="67" t="s">
        <v>1190</v>
      </c>
      <c r="F828" s="67" t="s">
        <v>2785</v>
      </c>
      <c r="G828" t="s">
        <v>1191</v>
      </c>
      <c r="H828" t="s">
        <v>40</v>
      </c>
      <c r="I828" s="67">
        <f t="shared" si="48"/>
        <v>1</v>
      </c>
      <c r="J828" s="67">
        <f t="shared" si="49"/>
        <v>1</v>
      </c>
      <c r="K828" s="67">
        <f t="shared" si="50"/>
        <v>0</v>
      </c>
      <c r="L828" s="67">
        <f t="shared" si="51"/>
        <v>0</v>
      </c>
    </row>
    <row r="829" spans="1:12" x14ac:dyDescent="0.35">
      <c r="A829" t="s">
        <v>153</v>
      </c>
      <c r="B829" t="s">
        <v>1192</v>
      </c>
      <c r="C829" s="67" t="s">
        <v>12</v>
      </c>
      <c r="D829" s="67" t="s">
        <v>2784</v>
      </c>
      <c r="E829" s="67" t="s">
        <v>1193</v>
      </c>
      <c r="F829" s="67" t="s">
        <v>2785</v>
      </c>
      <c r="G829" t="s">
        <v>1194</v>
      </c>
      <c r="H829" t="s">
        <v>40</v>
      </c>
      <c r="I829" s="67">
        <f t="shared" si="48"/>
        <v>1</v>
      </c>
      <c r="J829" s="67">
        <f t="shared" si="49"/>
        <v>1</v>
      </c>
      <c r="K829" s="67">
        <f t="shared" si="50"/>
        <v>0</v>
      </c>
      <c r="L829" s="67">
        <f t="shared" si="51"/>
        <v>0</v>
      </c>
    </row>
    <row r="830" spans="1:12" x14ac:dyDescent="0.35">
      <c r="A830" t="s">
        <v>153</v>
      </c>
      <c r="B830" t="s">
        <v>1195</v>
      </c>
      <c r="C830" s="67" t="s">
        <v>12</v>
      </c>
      <c r="D830" s="67" t="s">
        <v>2784</v>
      </c>
      <c r="E830" s="67" t="s">
        <v>1196</v>
      </c>
      <c r="F830" s="67" t="s">
        <v>2785</v>
      </c>
      <c r="G830" t="s">
        <v>1197</v>
      </c>
      <c r="H830" t="s">
        <v>71</v>
      </c>
      <c r="I830" s="67">
        <f t="shared" si="48"/>
        <v>0</v>
      </c>
      <c r="J830" s="67">
        <f t="shared" si="49"/>
        <v>1</v>
      </c>
      <c r="K830" s="67">
        <f t="shared" si="50"/>
        <v>0</v>
      </c>
      <c r="L830" s="67">
        <f t="shared" si="51"/>
        <v>1</v>
      </c>
    </row>
    <row r="831" spans="1:12" x14ac:dyDescent="0.35">
      <c r="A831" t="s">
        <v>153</v>
      </c>
      <c r="B831" t="s">
        <v>1198</v>
      </c>
      <c r="C831" s="67" t="s">
        <v>12</v>
      </c>
      <c r="D831" s="67" t="s">
        <v>2784</v>
      </c>
      <c r="E831" s="67" t="s">
        <v>1199</v>
      </c>
      <c r="F831" s="67" t="s">
        <v>2785</v>
      </c>
      <c r="G831" t="s">
        <v>1200</v>
      </c>
      <c r="H831" t="s">
        <v>36</v>
      </c>
      <c r="I831" s="67">
        <f t="shared" si="48"/>
        <v>0</v>
      </c>
      <c r="J831" s="67">
        <f t="shared" si="49"/>
        <v>0</v>
      </c>
      <c r="K831" s="67">
        <f t="shared" si="50"/>
        <v>1</v>
      </c>
      <c r="L831" s="67">
        <f t="shared" si="51"/>
        <v>1</v>
      </c>
    </row>
    <row r="832" spans="1:12" x14ac:dyDescent="0.35">
      <c r="A832" t="s">
        <v>153</v>
      </c>
      <c r="B832" t="s">
        <v>1201</v>
      </c>
      <c r="C832" s="67" t="s">
        <v>12</v>
      </c>
      <c r="D832" s="67" t="s">
        <v>2784</v>
      </c>
      <c r="E832" s="67" t="s">
        <v>1202</v>
      </c>
      <c r="F832" s="67" t="s">
        <v>2785</v>
      </c>
      <c r="G832" t="s">
        <v>1203</v>
      </c>
      <c r="H832" t="s">
        <v>40</v>
      </c>
      <c r="I832" s="67">
        <f t="shared" si="48"/>
        <v>1</v>
      </c>
      <c r="J832" s="67">
        <f t="shared" si="49"/>
        <v>1</v>
      </c>
      <c r="K832" s="67">
        <f t="shared" si="50"/>
        <v>0</v>
      </c>
      <c r="L832" s="67">
        <f t="shared" si="51"/>
        <v>0</v>
      </c>
    </row>
    <row r="833" spans="1:12" x14ac:dyDescent="0.35">
      <c r="A833" t="s">
        <v>153</v>
      </c>
      <c r="B833" t="s">
        <v>1204</v>
      </c>
      <c r="C833" s="67" t="s">
        <v>12</v>
      </c>
      <c r="D833" s="67" t="s">
        <v>2784</v>
      </c>
      <c r="E833" s="67" t="s">
        <v>1205</v>
      </c>
      <c r="F833" s="67" t="s">
        <v>2785</v>
      </c>
      <c r="G833" t="s">
        <v>1206</v>
      </c>
      <c r="H833" t="s">
        <v>40</v>
      </c>
      <c r="I833" s="67">
        <f t="shared" si="48"/>
        <v>1</v>
      </c>
      <c r="J833" s="67">
        <f t="shared" si="49"/>
        <v>1</v>
      </c>
      <c r="K833" s="67">
        <f t="shared" si="50"/>
        <v>0</v>
      </c>
      <c r="L833" s="67">
        <f t="shared" si="51"/>
        <v>0</v>
      </c>
    </row>
    <row r="834" spans="1:12" x14ac:dyDescent="0.35">
      <c r="A834" t="s">
        <v>153</v>
      </c>
      <c r="B834" t="s">
        <v>1207</v>
      </c>
      <c r="C834" s="67" t="s">
        <v>11</v>
      </c>
      <c r="D834" s="67" t="s">
        <v>2784</v>
      </c>
      <c r="E834" s="67" t="s">
        <v>1208</v>
      </c>
      <c r="F834" s="67" t="s">
        <v>2785</v>
      </c>
      <c r="G834" t="s">
        <v>1209</v>
      </c>
      <c r="H834" t="s">
        <v>54</v>
      </c>
      <c r="I834" s="67">
        <f t="shared" si="48"/>
        <v>0</v>
      </c>
      <c r="J834" s="67">
        <f t="shared" si="49"/>
        <v>0</v>
      </c>
      <c r="K834" s="67">
        <f t="shared" si="50"/>
        <v>1</v>
      </c>
      <c r="L834" s="67">
        <f t="shared" si="51"/>
        <v>1</v>
      </c>
    </row>
    <row r="835" spans="1:12" x14ac:dyDescent="0.35">
      <c r="A835" t="s">
        <v>153</v>
      </c>
      <c r="B835" t="s">
        <v>1210</v>
      </c>
      <c r="C835" s="67" t="s">
        <v>11</v>
      </c>
      <c r="D835" s="67" t="s">
        <v>2784</v>
      </c>
      <c r="E835" s="67" t="s">
        <v>1211</v>
      </c>
      <c r="F835" s="67" t="s">
        <v>2785</v>
      </c>
      <c r="G835" t="s">
        <v>1212</v>
      </c>
      <c r="H835" t="s">
        <v>36</v>
      </c>
      <c r="I835" s="67">
        <f t="shared" ref="I835:I898" si="52">IF(H835="BHC", 1, 0)</f>
        <v>0</v>
      </c>
      <c r="J835" s="67">
        <f t="shared" ref="J835:J898" si="53">IF(OR(H835="BHC", H835="WS", H835="SR"), 1,0)</f>
        <v>0</v>
      </c>
      <c r="K835" s="67">
        <f t="shared" ref="K835:K898" si="54">IF(OR(H835="RSD", H835="RFS", H835="CRS",H835="MRBD"), 1,0)</f>
        <v>1</v>
      </c>
      <c r="L835" s="67">
        <f t="shared" ref="L835:L898" si="55">IF(OR(H835="RSD", H835="RFS", H835="CRS",H835="MRBD",H835="WS",H835="SR"), 1,0)</f>
        <v>1</v>
      </c>
    </row>
    <row r="836" spans="1:12" x14ac:dyDescent="0.35">
      <c r="A836" t="s">
        <v>153</v>
      </c>
      <c r="B836" t="s">
        <v>1213</v>
      </c>
      <c r="C836" s="67" t="s">
        <v>11</v>
      </c>
      <c r="D836" s="67" t="s">
        <v>2784</v>
      </c>
      <c r="E836" s="67" t="s">
        <v>1214</v>
      </c>
      <c r="F836" s="67" t="s">
        <v>2785</v>
      </c>
      <c r="G836" t="s">
        <v>1215</v>
      </c>
      <c r="H836" t="s">
        <v>54</v>
      </c>
      <c r="I836" s="67">
        <f t="shared" si="52"/>
        <v>0</v>
      </c>
      <c r="J836" s="67">
        <f t="shared" si="53"/>
        <v>0</v>
      </c>
      <c r="K836" s="67">
        <f t="shared" si="54"/>
        <v>1</v>
      </c>
      <c r="L836" s="67">
        <f t="shared" si="55"/>
        <v>1</v>
      </c>
    </row>
    <row r="837" spans="1:12" x14ac:dyDescent="0.35">
      <c r="A837" t="s">
        <v>153</v>
      </c>
      <c r="B837" t="s">
        <v>1216</v>
      </c>
      <c r="C837" s="67" t="s">
        <v>11</v>
      </c>
      <c r="D837" s="67" t="s">
        <v>2784</v>
      </c>
      <c r="E837" s="67" t="s">
        <v>1217</v>
      </c>
      <c r="F837" s="67" t="s">
        <v>2785</v>
      </c>
      <c r="G837" t="s">
        <v>1218</v>
      </c>
      <c r="H837" t="s">
        <v>36</v>
      </c>
      <c r="I837" s="67">
        <f t="shared" si="52"/>
        <v>0</v>
      </c>
      <c r="J837" s="67">
        <f t="shared" si="53"/>
        <v>0</v>
      </c>
      <c r="K837" s="67">
        <f t="shared" si="54"/>
        <v>1</v>
      </c>
      <c r="L837" s="67">
        <f t="shared" si="55"/>
        <v>1</v>
      </c>
    </row>
    <row r="838" spans="1:12" x14ac:dyDescent="0.35">
      <c r="A838" t="s">
        <v>153</v>
      </c>
      <c r="B838" t="s">
        <v>1219</v>
      </c>
      <c r="C838" s="67" t="s">
        <v>11</v>
      </c>
      <c r="D838" s="67" t="s">
        <v>2784</v>
      </c>
      <c r="E838" s="67" t="s">
        <v>1220</v>
      </c>
      <c r="F838" s="67" t="s">
        <v>2785</v>
      </c>
      <c r="G838" t="s">
        <v>1221</v>
      </c>
      <c r="H838" t="s">
        <v>36</v>
      </c>
      <c r="I838" s="67">
        <f t="shared" si="52"/>
        <v>0</v>
      </c>
      <c r="J838" s="67">
        <f t="shared" si="53"/>
        <v>0</v>
      </c>
      <c r="K838" s="67">
        <f t="shared" si="54"/>
        <v>1</v>
      </c>
      <c r="L838" s="67">
        <f t="shared" si="55"/>
        <v>1</v>
      </c>
    </row>
    <row r="839" spans="1:12" x14ac:dyDescent="0.35">
      <c r="A839" t="s">
        <v>153</v>
      </c>
      <c r="B839" t="s">
        <v>1222</v>
      </c>
      <c r="C839" s="67" t="s">
        <v>11</v>
      </c>
      <c r="D839" s="67" t="s">
        <v>2784</v>
      </c>
      <c r="E839" s="67" t="s">
        <v>1223</v>
      </c>
      <c r="F839" s="67" t="s">
        <v>2785</v>
      </c>
      <c r="G839" t="s">
        <v>1224</v>
      </c>
      <c r="H839" t="s">
        <v>36</v>
      </c>
      <c r="I839" s="67">
        <f t="shared" si="52"/>
        <v>0</v>
      </c>
      <c r="J839" s="67">
        <f t="shared" si="53"/>
        <v>0</v>
      </c>
      <c r="K839" s="67">
        <f t="shared" si="54"/>
        <v>1</v>
      </c>
      <c r="L839" s="67">
        <f t="shared" si="55"/>
        <v>1</v>
      </c>
    </row>
    <row r="840" spans="1:12" x14ac:dyDescent="0.35">
      <c r="A840" t="s">
        <v>153</v>
      </c>
      <c r="B840" t="s">
        <v>1225</v>
      </c>
      <c r="C840" s="67" t="s">
        <v>11</v>
      </c>
      <c r="D840" s="67" t="s">
        <v>2784</v>
      </c>
      <c r="E840" s="67" t="s">
        <v>1226</v>
      </c>
      <c r="F840" s="67" t="s">
        <v>2785</v>
      </c>
      <c r="G840" t="s">
        <v>1227</v>
      </c>
      <c r="H840" t="s">
        <v>127</v>
      </c>
      <c r="I840" s="67">
        <f t="shared" si="52"/>
        <v>0</v>
      </c>
      <c r="J840" s="67">
        <f t="shared" si="53"/>
        <v>1</v>
      </c>
      <c r="K840" s="67">
        <f t="shared" si="54"/>
        <v>0</v>
      </c>
      <c r="L840" s="67">
        <f t="shared" si="55"/>
        <v>1</v>
      </c>
    </row>
    <row r="841" spans="1:12" x14ac:dyDescent="0.35">
      <c r="A841" t="s">
        <v>153</v>
      </c>
      <c r="B841" t="s">
        <v>1228</v>
      </c>
      <c r="C841" s="67" t="s">
        <v>11</v>
      </c>
      <c r="D841" s="67" t="s">
        <v>2784</v>
      </c>
      <c r="E841" s="67" t="s">
        <v>1229</v>
      </c>
      <c r="F841" s="67" t="s">
        <v>2785</v>
      </c>
      <c r="G841" t="s">
        <v>1230</v>
      </c>
      <c r="H841" t="s">
        <v>36</v>
      </c>
      <c r="I841" s="67">
        <f t="shared" si="52"/>
        <v>0</v>
      </c>
      <c r="J841" s="67">
        <f t="shared" si="53"/>
        <v>0</v>
      </c>
      <c r="K841" s="67">
        <f t="shared" si="54"/>
        <v>1</v>
      </c>
      <c r="L841" s="67">
        <f t="shared" si="55"/>
        <v>1</v>
      </c>
    </row>
    <row r="842" spans="1:12" x14ac:dyDescent="0.35">
      <c r="A842" t="s">
        <v>153</v>
      </c>
      <c r="B842" t="s">
        <v>1231</v>
      </c>
      <c r="C842" s="67" t="s">
        <v>11</v>
      </c>
      <c r="D842" s="67" t="s">
        <v>2784</v>
      </c>
      <c r="E842" s="67" t="s">
        <v>1232</v>
      </c>
      <c r="F842" s="67" t="s">
        <v>2785</v>
      </c>
      <c r="G842" t="s">
        <v>1233</v>
      </c>
      <c r="H842" t="s">
        <v>36</v>
      </c>
      <c r="I842" s="67">
        <f t="shared" si="52"/>
        <v>0</v>
      </c>
      <c r="J842" s="67">
        <f t="shared" si="53"/>
        <v>0</v>
      </c>
      <c r="K842" s="67">
        <f t="shared" si="54"/>
        <v>1</v>
      </c>
      <c r="L842" s="67">
        <f t="shared" si="55"/>
        <v>1</v>
      </c>
    </row>
    <row r="843" spans="1:12" x14ac:dyDescent="0.35">
      <c r="A843" t="s">
        <v>153</v>
      </c>
      <c r="B843" t="s">
        <v>1234</v>
      </c>
      <c r="C843" s="67" t="s">
        <v>11</v>
      </c>
      <c r="D843" s="67" t="s">
        <v>2784</v>
      </c>
      <c r="E843" s="67" t="s">
        <v>1235</v>
      </c>
      <c r="F843" s="67" t="s">
        <v>2785</v>
      </c>
      <c r="G843" t="s">
        <v>1236</v>
      </c>
      <c r="H843" t="s">
        <v>36</v>
      </c>
      <c r="I843" s="67">
        <f t="shared" si="52"/>
        <v>0</v>
      </c>
      <c r="J843" s="67">
        <f t="shared" si="53"/>
        <v>0</v>
      </c>
      <c r="K843" s="67">
        <f t="shared" si="54"/>
        <v>1</v>
      </c>
      <c r="L843" s="67">
        <f t="shared" si="55"/>
        <v>1</v>
      </c>
    </row>
    <row r="844" spans="1:12" x14ac:dyDescent="0.35">
      <c r="A844" t="s">
        <v>153</v>
      </c>
      <c r="B844" t="s">
        <v>1237</v>
      </c>
      <c r="C844" s="67" t="s">
        <v>14</v>
      </c>
      <c r="D844" s="67" t="s">
        <v>2784</v>
      </c>
      <c r="E844" s="67" t="s">
        <v>1238</v>
      </c>
      <c r="F844" s="67" t="s">
        <v>2785</v>
      </c>
      <c r="G844" t="s">
        <v>1239</v>
      </c>
      <c r="H844" t="s">
        <v>71</v>
      </c>
      <c r="I844" s="67">
        <f t="shared" si="52"/>
        <v>0</v>
      </c>
      <c r="J844" s="67">
        <f t="shared" si="53"/>
        <v>1</v>
      </c>
      <c r="K844" s="67">
        <f t="shared" si="54"/>
        <v>0</v>
      </c>
      <c r="L844" s="67">
        <f t="shared" si="55"/>
        <v>1</v>
      </c>
    </row>
    <row r="845" spans="1:12" x14ac:dyDescent="0.35">
      <c r="A845" t="s">
        <v>153</v>
      </c>
      <c r="B845" t="s">
        <v>1240</v>
      </c>
      <c r="C845" s="67" t="s">
        <v>14</v>
      </c>
      <c r="D845" s="67" t="s">
        <v>2784</v>
      </c>
      <c r="E845" s="67" t="s">
        <v>1241</v>
      </c>
      <c r="F845" s="67" t="s">
        <v>2785</v>
      </c>
      <c r="G845" t="s">
        <v>1242</v>
      </c>
      <c r="H845" t="s">
        <v>54</v>
      </c>
      <c r="I845" s="67">
        <f t="shared" si="52"/>
        <v>0</v>
      </c>
      <c r="J845" s="67">
        <f t="shared" si="53"/>
        <v>0</v>
      </c>
      <c r="K845" s="67">
        <f t="shared" si="54"/>
        <v>1</v>
      </c>
      <c r="L845" s="67">
        <f t="shared" si="55"/>
        <v>1</v>
      </c>
    </row>
    <row r="846" spans="1:12" x14ac:dyDescent="0.35">
      <c r="A846" t="s">
        <v>153</v>
      </c>
      <c r="B846" t="s">
        <v>1243</v>
      </c>
      <c r="C846" s="67" t="s">
        <v>14</v>
      </c>
      <c r="D846" s="67" t="s">
        <v>2784</v>
      </c>
      <c r="E846" s="67" t="s">
        <v>1244</v>
      </c>
      <c r="F846" s="67" t="s">
        <v>2785</v>
      </c>
      <c r="G846" t="s">
        <v>1245</v>
      </c>
      <c r="H846" t="s">
        <v>36</v>
      </c>
      <c r="I846" s="67">
        <f t="shared" si="52"/>
        <v>0</v>
      </c>
      <c r="J846" s="67">
        <f t="shared" si="53"/>
        <v>0</v>
      </c>
      <c r="K846" s="67">
        <f t="shared" si="54"/>
        <v>1</v>
      </c>
      <c r="L846" s="67">
        <f t="shared" si="55"/>
        <v>1</v>
      </c>
    </row>
    <row r="847" spans="1:12" x14ac:dyDescent="0.35">
      <c r="A847" t="s">
        <v>153</v>
      </c>
      <c r="B847" t="s">
        <v>1246</v>
      </c>
      <c r="C847" s="67" t="s">
        <v>14</v>
      </c>
      <c r="D847" s="67" t="s">
        <v>2784</v>
      </c>
      <c r="E847" s="67" t="s">
        <v>1247</v>
      </c>
      <c r="F847" s="67" t="s">
        <v>2785</v>
      </c>
      <c r="G847" t="s">
        <v>1248</v>
      </c>
      <c r="H847" t="s">
        <v>40</v>
      </c>
      <c r="I847" s="67">
        <f t="shared" si="52"/>
        <v>1</v>
      </c>
      <c r="J847" s="67">
        <f t="shared" si="53"/>
        <v>1</v>
      </c>
      <c r="K847" s="67">
        <f t="shared" si="54"/>
        <v>0</v>
      </c>
      <c r="L847" s="67">
        <f t="shared" si="55"/>
        <v>0</v>
      </c>
    </row>
    <row r="848" spans="1:12" x14ac:dyDescent="0.35">
      <c r="A848" t="s">
        <v>153</v>
      </c>
      <c r="B848" t="s">
        <v>1249</v>
      </c>
      <c r="C848" s="67" t="s">
        <v>14</v>
      </c>
      <c r="D848" s="67" t="s">
        <v>2784</v>
      </c>
      <c r="E848" s="67" t="s">
        <v>1250</v>
      </c>
      <c r="F848" s="67" t="s">
        <v>2785</v>
      </c>
      <c r="G848" t="s">
        <v>1251</v>
      </c>
      <c r="H848" t="s">
        <v>40</v>
      </c>
      <c r="I848" s="67">
        <f t="shared" si="52"/>
        <v>1</v>
      </c>
      <c r="J848" s="67">
        <f t="shared" si="53"/>
        <v>1</v>
      </c>
      <c r="K848" s="67">
        <f t="shared" si="54"/>
        <v>0</v>
      </c>
      <c r="L848" s="67">
        <f t="shared" si="55"/>
        <v>0</v>
      </c>
    </row>
    <row r="849" spans="1:12" x14ac:dyDescent="0.35">
      <c r="A849" t="s">
        <v>153</v>
      </c>
      <c r="B849" t="s">
        <v>1252</v>
      </c>
      <c r="C849" s="67" t="s">
        <v>14</v>
      </c>
      <c r="D849" s="67" t="s">
        <v>2784</v>
      </c>
      <c r="E849" s="67" t="s">
        <v>1253</v>
      </c>
      <c r="F849" s="67" t="s">
        <v>2785</v>
      </c>
      <c r="G849" t="s">
        <v>1254</v>
      </c>
      <c r="H849" t="s">
        <v>40</v>
      </c>
      <c r="I849" s="67">
        <f t="shared" si="52"/>
        <v>1</v>
      </c>
      <c r="J849" s="67">
        <f t="shared" si="53"/>
        <v>1</v>
      </c>
      <c r="K849" s="67">
        <f t="shared" si="54"/>
        <v>0</v>
      </c>
      <c r="L849" s="67">
        <f t="shared" si="55"/>
        <v>0</v>
      </c>
    </row>
    <row r="850" spans="1:12" x14ac:dyDescent="0.35">
      <c r="A850" t="s">
        <v>153</v>
      </c>
      <c r="B850" t="s">
        <v>1255</v>
      </c>
      <c r="C850" s="67" t="s">
        <v>14</v>
      </c>
      <c r="D850" s="67" t="s">
        <v>2784</v>
      </c>
      <c r="E850" s="67" t="s">
        <v>1256</v>
      </c>
      <c r="F850" s="67" t="s">
        <v>2785</v>
      </c>
      <c r="G850" t="s">
        <v>1257</v>
      </c>
      <c r="H850" t="s">
        <v>40</v>
      </c>
      <c r="I850" s="67">
        <f t="shared" si="52"/>
        <v>1</v>
      </c>
      <c r="J850" s="67">
        <f t="shared" si="53"/>
        <v>1</v>
      </c>
      <c r="K850" s="67">
        <f t="shared" si="54"/>
        <v>0</v>
      </c>
      <c r="L850" s="67">
        <f t="shared" si="55"/>
        <v>0</v>
      </c>
    </row>
    <row r="851" spans="1:12" x14ac:dyDescent="0.35">
      <c r="A851" t="s">
        <v>153</v>
      </c>
      <c r="B851" t="s">
        <v>1258</v>
      </c>
      <c r="C851" s="67" t="s">
        <v>14</v>
      </c>
      <c r="D851" s="67" t="s">
        <v>2784</v>
      </c>
      <c r="E851" s="67" t="s">
        <v>1259</v>
      </c>
      <c r="F851" s="67" t="s">
        <v>2785</v>
      </c>
      <c r="G851" t="s">
        <v>1260</v>
      </c>
      <c r="H851" t="s">
        <v>36</v>
      </c>
      <c r="I851" s="67">
        <f t="shared" si="52"/>
        <v>0</v>
      </c>
      <c r="J851" s="67">
        <f t="shared" si="53"/>
        <v>0</v>
      </c>
      <c r="K851" s="67">
        <f t="shared" si="54"/>
        <v>1</v>
      </c>
      <c r="L851" s="67">
        <f t="shared" si="55"/>
        <v>1</v>
      </c>
    </row>
    <row r="852" spans="1:12" x14ac:dyDescent="0.35">
      <c r="A852" t="s">
        <v>166</v>
      </c>
      <c r="B852" t="s">
        <v>1261</v>
      </c>
      <c r="C852" s="67" t="s">
        <v>13</v>
      </c>
      <c r="D852" s="67" t="s">
        <v>2784</v>
      </c>
      <c r="E852" s="67" t="s">
        <v>1262</v>
      </c>
      <c r="F852" s="67" t="s">
        <v>2785</v>
      </c>
      <c r="G852" t="s">
        <v>1263</v>
      </c>
      <c r="H852" t="s">
        <v>40</v>
      </c>
      <c r="I852" s="67">
        <f t="shared" si="52"/>
        <v>1</v>
      </c>
      <c r="J852" s="67">
        <f t="shared" si="53"/>
        <v>1</v>
      </c>
      <c r="K852" s="67">
        <f t="shared" si="54"/>
        <v>0</v>
      </c>
      <c r="L852" s="67">
        <f t="shared" si="55"/>
        <v>0</v>
      </c>
    </row>
    <row r="853" spans="1:12" x14ac:dyDescent="0.35">
      <c r="A853" t="s">
        <v>166</v>
      </c>
      <c r="B853" t="s">
        <v>1264</v>
      </c>
      <c r="C853" s="67" t="s">
        <v>13</v>
      </c>
      <c r="D853" s="67" t="s">
        <v>2784</v>
      </c>
      <c r="E853" s="67" t="s">
        <v>1265</v>
      </c>
      <c r="F853" s="67" t="s">
        <v>2785</v>
      </c>
      <c r="G853" t="s">
        <v>1266</v>
      </c>
      <c r="H853" t="s">
        <v>54</v>
      </c>
      <c r="I853" s="67">
        <f t="shared" si="52"/>
        <v>0</v>
      </c>
      <c r="J853" s="67">
        <f t="shared" si="53"/>
        <v>0</v>
      </c>
      <c r="K853" s="67">
        <f t="shared" si="54"/>
        <v>1</v>
      </c>
      <c r="L853" s="67">
        <f t="shared" si="55"/>
        <v>1</v>
      </c>
    </row>
    <row r="854" spans="1:12" x14ac:dyDescent="0.35">
      <c r="A854" t="s">
        <v>166</v>
      </c>
      <c r="B854" t="s">
        <v>1267</v>
      </c>
      <c r="C854" s="67" t="s">
        <v>13</v>
      </c>
      <c r="D854" s="67" t="s">
        <v>2784</v>
      </c>
      <c r="E854" s="67" t="s">
        <v>1268</v>
      </c>
      <c r="F854" s="67" t="s">
        <v>2785</v>
      </c>
      <c r="G854" t="s">
        <v>1269</v>
      </c>
      <c r="H854" t="s">
        <v>40</v>
      </c>
      <c r="I854" s="67">
        <f t="shared" si="52"/>
        <v>1</v>
      </c>
      <c r="J854" s="67">
        <f t="shared" si="53"/>
        <v>1</v>
      </c>
      <c r="K854" s="67">
        <f t="shared" si="54"/>
        <v>0</v>
      </c>
      <c r="L854" s="67">
        <f t="shared" si="55"/>
        <v>0</v>
      </c>
    </row>
    <row r="855" spans="1:12" x14ac:dyDescent="0.35">
      <c r="A855" t="s">
        <v>166</v>
      </c>
      <c r="B855" t="s">
        <v>1270</v>
      </c>
      <c r="C855" s="67" t="s">
        <v>13</v>
      </c>
      <c r="D855" s="67" t="s">
        <v>2784</v>
      </c>
      <c r="E855" s="67" t="s">
        <v>1271</v>
      </c>
      <c r="F855" s="67" t="s">
        <v>2785</v>
      </c>
      <c r="G855" t="s">
        <v>1272</v>
      </c>
      <c r="H855" t="s">
        <v>40</v>
      </c>
      <c r="I855" s="67">
        <f t="shared" si="52"/>
        <v>1</v>
      </c>
      <c r="J855" s="67">
        <f t="shared" si="53"/>
        <v>1</v>
      </c>
      <c r="K855" s="67">
        <f t="shared" si="54"/>
        <v>0</v>
      </c>
      <c r="L855" s="67">
        <f t="shared" si="55"/>
        <v>0</v>
      </c>
    </row>
    <row r="856" spans="1:12" x14ac:dyDescent="0.35">
      <c r="A856" t="s">
        <v>166</v>
      </c>
      <c r="B856" t="s">
        <v>1273</v>
      </c>
      <c r="C856" s="67" t="s">
        <v>13</v>
      </c>
      <c r="D856" s="67" t="s">
        <v>2784</v>
      </c>
      <c r="E856" s="67" t="s">
        <v>1274</v>
      </c>
      <c r="F856" s="67" t="s">
        <v>2785</v>
      </c>
      <c r="G856" t="s">
        <v>1275</v>
      </c>
      <c r="H856" t="s">
        <v>36</v>
      </c>
      <c r="I856" s="67">
        <f t="shared" si="52"/>
        <v>0</v>
      </c>
      <c r="J856" s="67">
        <f t="shared" si="53"/>
        <v>0</v>
      </c>
      <c r="K856" s="67">
        <f t="shared" si="54"/>
        <v>1</v>
      </c>
      <c r="L856" s="67">
        <f t="shared" si="55"/>
        <v>1</v>
      </c>
    </row>
    <row r="857" spans="1:12" x14ac:dyDescent="0.35">
      <c r="A857" t="s">
        <v>166</v>
      </c>
      <c r="B857" t="s">
        <v>1276</v>
      </c>
      <c r="C857" s="67" t="s">
        <v>13</v>
      </c>
      <c r="D857" s="67" t="s">
        <v>2784</v>
      </c>
      <c r="E857" s="67" t="s">
        <v>1277</v>
      </c>
      <c r="F857" s="67" t="s">
        <v>2785</v>
      </c>
      <c r="G857" t="s">
        <v>1278</v>
      </c>
      <c r="H857" t="s">
        <v>40</v>
      </c>
      <c r="I857" s="67">
        <f t="shared" si="52"/>
        <v>1</v>
      </c>
      <c r="J857" s="67">
        <f t="shared" si="53"/>
        <v>1</v>
      </c>
      <c r="K857" s="67">
        <f t="shared" si="54"/>
        <v>0</v>
      </c>
      <c r="L857" s="67">
        <f t="shared" si="55"/>
        <v>0</v>
      </c>
    </row>
    <row r="858" spans="1:12" x14ac:dyDescent="0.35">
      <c r="A858" t="s">
        <v>166</v>
      </c>
      <c r="B858" t="s">
        <v>1279</v>
      </c>
      <c r="C858" s="67" t="s">
        <v>13</v>
      </c>
      <c r="D858" s="67" t="s">
        <v>2784</v>
      </c>
      <c r="E858" s="67" t="s">
        <v>1280</v>
      </c>
      <c r="F858" s="67" t="s">
        <v>2785</v>
      </c>
      <c r="G858" t="s">
        <v>1281</v>
      </c>
      <c r="H858" t="s">
        <v>40</v>
      </c>
      <c r="I858" s="67">
        <f t="shared" si="52"/>
        <v>1</v>
      </c>
      <c r="J858" s="67">
        <f t="shared" si="53"/>
        <v>1</v>
      </c>
      <c r="K858" s="67">
        <f t="shared" si="54"/>
        <v>0</v>
      </c>
      <c r="L858" s="67">
        <f t="shared" si="55"/>
        <v>0</v>
      </c>
    </row>
    <row r="859" spans="1:12" x14ac:dyDescent="0.35">
      <c r="A859" t="s">
        <v>166</v>
      </c>
      <c r="B859" t="s">
        <v>1282</v>
      </c>
      <c r="C859" s="67" t="s">
        <v>13</v>
      </c>
      <c r="D859" s="67" t="s">
        <v>2784</v>
      </c>
      <c r="E859" s="67" t="s">
        <v>1283</v>
      </c>
      <c r="F859" s="67" t="s">
        <v>2785</v>
      </c>
      <c r="G859" t="s">
        <v>1284</v>
      </c>
      <c r="H859" t="s">
        <v>40</v>
      </c>
      <c r="I859" s="67">
        <f t="shared" si="52"/>
        <v>1</v>
      </c>
      <c r="J859" s="67">
        <f t="shared" si="53"/>
        <v>1</v>
      </c>
      <c r="K859" s="67">
        <f t="shared" si="54"/>
        <v>0</v>
      </c>
      <c r="L859" s="67">
        <f t="shared" si="55"/>
        <v>0</v>
      </c>
    </row>
    <row r="860" spans="1:12" x14ac:dyDescent="0.35">
      <c r="A860" t="s">
        <v>166</v>
      </c>
      <c r="B860" t="s">
        <v>1285</v>
      </c>
      <c r="C860" s="67" t="s">
        <v>13</v>
      </c>
      <c r="D860" s="67" t="s">
        <v>2784</v>
      </c>
      <c r="E860" s="67" t="s">
        <v>1286</v>
      </c>
      <c r="F860" s="67" t="s">
        <v>2785</v>
      </c>
      <c r="G860" t="s">
        <v>1287</v>
      </c>
      <c r="H860" t="s">
        <v>40</v>
      </c>
      <c r="I860" s="67">
        <f t="shared" si="52"/>
        <v>1</v>
      </c>
      <c r="J860" s="67">
        <f t="shared" si="53"/>
        <v>1</v>
      </c>
      <c r="K860" s="67">
        <f t="shared" si="54"/>
        <v>0</v>
      </c>
      <c r="L860" s="67">
        <f t="shared" si="55"/>
        <v>0</v>
      </c>
    </row>
    <row r="861" spans="1:12" x14ac:dyDescent="0.35">
      <c r="A861" t="s">
        <v>166</v>
      </c>
      <c r="B861" t="s">
        <v>1288</v>
      </c>
      <c r="C861" s="67" t="s">
        <v>13</v>
      </c>
      <c r="D861" s="67" t="s">
        <v>2784</v>
      </c>
      <c r="E861" s="67" t="s">
        <v>1289</v>
      </c>
      <c r="F861" s="67" t="s">
        <v>2785</v>
      </c>
      <c r="G861" t="s">
        <v>1290</v>
      </c>
      <c r="H861" t="s">
        <v>40</v>
      </c>
      <c r="I861" s="67">
        <f t="shared" si="52"/>
        <v>1</v>
      </c>
      <c r="J861" s="67">
        <f t="shared" si="53"/>
        <v>1</v>
      </c>
      <c r="K861" s="67">
        <f t="shared" si="54"/>
        <v>0</v>
      </c>
      <c r="L861" s="67">
        <f t="shared" si="55"/>
        <v>0</v>
      </c>
    </row>
    <row r="862" spans="1:12" x14ac:dyDescent="0.35">
      <c r="A862" t="s">
        <v>166</v>
      </c>
      <c r="B862" t="s">
        <v>1291</v>
      </c>
      <c r="C862" s="67" t="s">
        <v>16</v>
      </c>
      <c r="D862" s="67" t="s">
        <v>2784</v>
      </c>
      <c r="E862" s="67" t="s">
        <v>1292</v>
      </c>
      <c r="F862" s="67" t="s">
        <v>2785</v>
      </c>
      <c r="G862" t="s">
        <v>1293</v>
      </c>
      <c r="H862" t="s">
        <v>40</v>
      </c>
      <c r="I862" s="67">
        <f t="shared" si="52"/>
        <v>1</v>
      </c>
      <c r="J862" s="67">
        <f t="shared" si="53"/>
        <v>1</v>
      </c>
      <c r="K862" s="67">
        <f t="shared" si="54"/>
        <v>0</v>
      </c>
      <c r="L862" s="67">
        <f t="shared" si="55"/>
        <v>0</v>
      </c>
    </row>
    <row r="863" spans="1:12" x14ac:dyDescent="0.35">
      <c r="A863" t="s">
        <v>166</v>
      </c>
      <c r="B863" t="s">
        <v>1294</v>
      </c>
      <c r="C863" s="67" t="s">
        <v>16</v>
      </c>
      <c r="D863" s="67" t="s">
        <v>2784</v>
      </c>
      <c r="E863" s="67" t="s">
        <v>1295</v>
      </c>
      <c r="F863" s="67" t="s">
        <v>2785</v>
      </c>
      <c r="G863" t="s">
        <v>1296</v>
      </c>
      <c r="H863" t="s">
        <v>40</v>
      </c>
      <c r="I863" s="67">
        <f t="shared" si="52"/>
        <v>1</v>
      </c>
      <c r="J863" s="67">
        <f t="shared" si="53"/>
        <v>1</v>
      </c>
      <c r="K863" s="67">
        <f t="shared" si="54"/>
        <v>0</v>
      </c>
      <c r="L863" s="67">
        <f t="shared" si="55"/>
        <v>0</v>
      </c>
    </row>
    <row r="864" spans="1:12" x14ac:dyDescent="0.35">
      <c r="A864" t="s">
        <v>166</v>
      </c>
      <c r="B864" t="s">
        <v>1297</v>
      </c>
      <c r="C864" s="67" t="s">
        <v>16</v>
      </c>
      <c r="D864" s="67" t="s">
        <v>2784</v>
      </c>
      <c r="E864" s="67" t="s">
        <v>1298</v>
      </c>
      <c r="F864" s="67" t="s">
        <v>2785</v>
      </c>
      <c r="G864" t="s">
        <v>1299</v>
      </c>
      <c r="H864" t="s">
        <v>40</v>
      </c>
      <c r="I864" s="67">
        <f t="shared" si="52"/>
        <v>1</v>
      </c>
      <c r="J864" s="67">
        <f t="shared" si="53"/>
        <v>1</v>
      </c>
      <c r="K864" s="67">
        <f t="shared" si="54"/>
        <v>0</v>
      </c>
      <c r="L864" s="67">
        <f t="shared" si="55"/>
        <v>0</v>
      </c>
    </row>
    <row r="865" spans="1:12" x14ac:dyDescent="0.35">
      <c r="A865" t="s">
        <v>166</v>
      </c>
      <c r="B865" t="s">
        <v>1300</v>
      </c>
      <c r="C865" s="67" t="s">
        <v>16</v>
      </c>
      <c r="D865" s="67" t="s">
        <v>2784</v>
      </c>
      <c r="E865" s="67" t="s">
        <v>1301</v>
      </c>
      <c r="F865" s="67" t="s">
        <v>2785</v>
      </c>
      <c r="G865" t="s">
        <v>1302</v>
      </c>
      <c r="H865" t="s">
        <v>54</v>
      </c>
      <c r="I865" s="67">
        <f t="shared" si="52"/>
        <v>0</v>
      </c>
      <c r="J865" s="67">
        <f t="shared" si="53"/>
        <v>0</v>
      </c>
      <c r="K865" s="67">
        <f t="shared" si="54"/>
        <v>1</v>
      </c>
      <c r="L865" s="67">
        <f t="shared" si="55"/>
        <v>1</v>
      </c>
    </row>
    <row r="866" spans="1:12" x14ac:dyDescent="0.35">
      <c r="A866" t="s">
        <v>166</v>
      </c>
      <c r="B866" t="s">
        <v>1303</v>
      </c>
      <c r="C866" s="67" t="s">
        <v>16</v>
      </c>
      <c r="D866" s="67" t="s">
        <v>2784</v>
      </c>
      <c r="E866" s="67" t="s">
        <v>1304</v>
      </c>
      <c r="F866" s="67" t="s">
        <v>2785</v>
      </c>
      <c r="G866" t="s">
        <v>1305</v>
      </c>
      <c r="H866" t="s">
        <v>54</v>
      </c>
      <c r="I866" s="67">
        <f t="shared" si="52"/>
        <v>0</v>
      </c>
      <c r="J866" s="67">
        <f t="shared" si="53"/>
        <v>0</v>
      </c>
      <c r="K866" s="67">
        <f t="shared" si="54"/>
        <v>1</v>
      </c>
      <c r="L866" s="67">
        <f t="shared" si="55"/>
        <v>1</v>
      </c>
    </row>
    <row r="867" spans="1:12" x14ac:dyDescent="0.35">
      <c r="A867" t="s">
        <v>166</v>
      </c>
      <c r="B867" t="s">
        <v>1306</v>
      </c>
      <c r="C867" s="67" t="s">
        <v>16</v>
      </c>
      <c r="D867" s="67" t="s">
        <v>2784</v>
      </c>
      <c r="E867" s="67" t="s">
        <v>1307</v>
      </c>
      <c r="F867" s="67" t="s">
        <v>2785</v>
      </c>
      <c r="G867" t="s">
        <v>1308</v>
      </c>
      <c r="H867" t="s">
        <v>54</v>
      </c>
      <c r="I867" s="67">
        <f t="shared" si="52"/>
        <v>0</v>
      </c>
      <c r="J867" s="67">
        <f t="shared" si="53"/>
        <v>0</v>
      </c>
      <c r="K867" s="67">
        <f t="shared" si="54"/>
        <v>1</v>
      </c>
      <c r="L867" s="67">
        <f t="shared" si="55"/>
        <v>1</v>
      </c>
    </row>
    <row r="868" spans="1:12" x14ac:dyDescent="0.35">
      <c r="A868" t="s">
        <v>166</v>
      </c>
      <c r="B868" t="s">
        <v>1309</v>
      </c>
      <c r="C868" s="67" t="s">
        <v>16</v>
      </c>
      <c r="D868" s="67" t="s">
        <v>2784</v>
      </c>
      <c r="E868" s="67" t="s">
        <v>1310</v>
      </c>
      <c r="F868" s="67" t="s">
        <v>2785</v>
      </c>
      <c r="G868" t="s">
        <v>1311</v>
      </c>
      <c r="H868" t="s">
        <v>40</v>
      </c>
      <c r="I868" s="67">
        <f t="shared" si="52"/>
        <v>1</v>
      </c>
      <c r="J868" s="67">
        <f t="shared" si="53"/>
        <v>1</v>
      </c>
      <c r="K868" s="67">
        <f t="shared" si="54"/>
        <v>0</v>
      </c>
      <c r="L868" s="67">
        <f t="shared" si="55"/>
        <v>0</v>
      </c>
    </row>
    <row r="869" spans="1:12" x14ac:dyDescent="0.35">
      <c r="A869" t="s">
        <v>166</v>
      </c>
      <c r="B869" t="s">
        <v>1312</v>
      </c>
      <c r="C869" s="67" t="s">
        <v>16</v>
      </c>
      <c r="D869" s="67" t="s">
        <v>2784</v>
      </c>
      <c r="E869" s="67" t="s">
        <v>1313</v>
      </c>
      <c r="F869" s="67" t="s">
        <v>2785</v>
      </c>
      <c r="G869" t="s">
        <v>1314</v>
      </c>
      <c r="H869" t="s">
        <v>40</v>
      </c>
      <c r="I869" s="67">
        <f t="shared" si="52"/>
        <v>1</v>
      </c>
      <c r="J869" s="67">
        <f t="shared" si="53"/>
        <v>1</v>
      </c>
      <c r="K869" s="67">
        <f t="shared" si="54"/>
        <v>0</v>
      </c>
      <c r="L869" s="67">
        <f t="shared" si="55"/>
        <v>0</v>
      </c>
    </row>
    <row r="870" spans="1:12" x14ac:dyDescent="0.35">
      <c r="A870" t="s">
        <v>166</v>
      </c>
      <c r="B870" t="s">
        <v>1315</v>
      </c>
      <c r="C870" s="67" t="s">
        <v>16</v>
      </c>
      <c r="D870" s="67" t="s">
        <v>2784</v>
      </c>
      <c r="E870" s="67" t="s">
        <v>1316</v>
      </c>
      <c r="F870" s="67" t="s">
        <v>2785</v>
      </c>
      <c r="G870" t="s">
        <v>1317</v>
      </c>
      <c r="H870" t="s">
        <v>54</v>
      </c>
      <c r="I870" s="67">
        <f t="shared" si="52"/>
        <v>0</v>
      </c>
      <c r="J870" s="67">
        <f t="shared" si="53"/>
        <v>0</v>
      </c>
      <c r="K870" s="67">
        <f t="shared" si="54"/>
        <v>1</v>
      </c>
      <c r="L870" s="67">
        <f t="shared" si="55"/>
        <v>1</v>
      </c>
    </row>
    <row r="871" spans="1:12" x14ac:dyDescent="0.35">
      <c r="A871" t="s">
        <v>166</v>
      </c>
      <c r="B871" t="s">
        <v>1318</v>
      </c>
      <c r="C871" s="67" t="s">
        <v>16</v>
      </c>
      <c r="D871" s="67" t="s">
        <v>2784</v>
      </c>
      <c r="E871" s="67" t="s">
        <v>1319</v>
      </c>
      <c r="F871" s="67" t="s">
        <v>2785</v>
      </c>
      <c r="G871" t="s">
        <v>1320</v>
      </c>
      <c r="H871" t="s">
        <v>40</v>
      </c>
      <c r="I871" s="67">
        <f t="shared" si="52"/>
        <v>1</v>
      </c>
      <c r="J871" s="67">
        <f t="shared" si="53"/>
        <v>1</v>
      </c>
      <c r="K871" s="67">
        <f t="shared" si="54"/>
        <v>0</v>
      </c>
      <c r="L871" s="67">
        <f t="shared" si="55"/>
        <v>0</v>
      </c>
    </row>
    <row r="872" spans="1:12" x14ac:dyDescent="0.35">
      <c r="A872" t="s">
        <v>166</v>
      </c>
      <c r="B872" t="s">
        <v>1321</v>
      </c>
      <c r="C872" s="67" t="s">
        <v>12</v>
      </c>
      <c r="D872" s="67" t="s">
        <v>2784</v>
      </c>
      <c r="E872" s="67" t="s">
        <v>1322</v>
      </c>
      <c r="F872" s="67" t="s">
        <v>2785</v>
      </c>
      <c r="G872" t="s">
        <v>1323</v>
      </c>
      <c r="H872" t="s">
        <v>36</v>
      </c>
      <c r="I872" s="67">
        <f t="shared" si="52"/>
        <v>0</v>
      </c>
      <c r="J872" s="67">
        <f t="shared" si="53"/>
        <v>0</v>
      </c>
      <c r="K872" s="67">
        <f t="shared" si="54"/>
        <v>1</v>
      </c>
      <c r="L872" s="67">
        <f t="shared" si="55"/>
        <v>1</v>
      </c>
    </row>
    <row r="873" spans="1:12" x14ac:dyDescent="0.35">
      <c r="A873" t="s">
        <v>166</v>
      </c>
      <c r="B873" t="s">
        <v>1324</v>
      </c>
      <c r="C873" s="67" t="s">
        <v>12</v>
      </c>
      <c r="D873" s="67" t="s">
        <v>2784</v>
      </c>
      <c r="E873" s="67" t="s">
        <v>1325</v>
      </c>
      <c r="F873" s="67" t="s">
        <v>2785</v>
      </c>
      <c r="G873" t="s">
        <v>1326</v>
      </c>
      <c r="H873" t="s">
        <v>36</v>
      </c>
      <c r="I873" s="67">
        <f t="shared" si="52"/>
        <v>0</v>
      </c>
      <c r="J873" s="67">
        <f t="shared" si="53"/>
        <v>0</v>
      </c>
      <c r="K873" s="67">
        <f t="shared" si="54"/>
        <v>1</v>
      </c>
      <c r="L873" s="67">
        <f t="shared" si="55"/>
        <v>1</v>
      </c>
    </row>
    <row r="874" spans="1:12" x14ac:dyDescent="0.35">
      <c r="A874" t="s">
        <v>166</v>
      </c>
      <c r="B874" t="s">
        <v>1327</v>
      </c>
      <c r="C874" s="67" t="s">
        <v>12</v>
      </c>
      <c r="D874" s="67" t="s">
        <v>2784</v>
      </c>
      <c r="E874" s="67" t="s">
        <v>1328</v>
      </c>
      <c r="F874" s="67" t="s">
        <v>2785</v>
      </c>
      <c r="G874" t="s">
        <v>1329</v>
      </c>
      <c r="H874" t="s">
        <v>36</v>
      </c>
      <c r="I874" s="67">
        <f t="shared" si="52"/>
        <v>0</v>
      </c>
      <c r="J874" s="67">
        <f t="shared" si="53"/>
        <v>0</v>
      </c>
      <c r="K874" s="67">
        <f t="shared" si="54"/>
        <v>1</v>
      </c>
      <c r="L874" s="67">
        <f t="shared" si="55"/>
        <v>1</v>
      </c>
    </row>
    <row r="875" spans="1:12" x14ac:dyDescent="0.35">
      <c r="A875" t="s">
        <v>166</v>
      </c>
      <c r="B875" t="s">
        <v>1330</v>
      </c>
      <c r="C875" s="67" t="s">
        <v>12</v>
      </c>
      <c r="D875" s="67" t="s">
        <v>2784</v>
      </c>
      <c r="E875" s="67" t="s">
        <v>1331</v>
      </c>
      <c r="F875" s="67" t="s">
        <v>2785</v>
      </c>
      <c r="G875" t="s">
        <v>1332</v>
      </c>
      <c r="H875" t="s">
        <v>36</v>
      </c>
      <c r="I875" s="67">
        <f t="shared" si="52"/>
        <v>0</v>
      </c>
      <c r="J875" s="67">
        <f t="shared" si="53"/>
        <v>0</v>
      </c>
      <c r="K875" s="67">
        <f t="shared" si="54"/>
        <v>1</v>
      </c>
      <c r="L875" s="67">
        <f t="shared" si="55"/>
        <v>1</v>
      </c>
    </row>
    <row r="876" spans="1:12" x14ac:dyDescent="0.35">
      <c r="A876" t="s">
        <v>166</v>
      </c>
      <c r="B876" t="s">
        <v>1333</v>
      </c>
      <c r="C876" s="67" t="s">
        <v>12</v>
      </c>
      <c r="D876" s="67" t="s">
        <v>2784</v>
      </c>
      <c r="E876" s="67" t="s">
        <v>1334</v>
      </c>
      <c r="F876" s="67" t="s">
        <v>2785</v>
      </c>
      <c r="G876" t="s">
        <v>1335</v>
      </c>
      <c r="H876" t="s">
        <v>36</v>
      </c>
      <c r="I876" s="67">
        <f t="shared" si="52"/>
        <v>0</v>
      </c>
      <c r="J876" s="67">
        <f t="shared" si="53"/>
        <v>0</v>
      </c>
      <c r="K876" s="67">
        <f t="shared" si="54"/>
        <v>1</v>
      </c>
      <c r="L876" s="67">
        <f t="shared" si="55"/>
        <v>1</v>
      </c>
    </row>
    <row r="877" spans="1:12" x14ac:dyDescent="0.35">
      <c r="A877" t="s">
        <v>166</v>
      </c>
      <c r="B877" t="s">
        <v>1336</v>
      </c>
      <c r="C877" s="67" t="s">
        <v>15</v>
      </c>
      <c r="D877" s="67" t="s">
        <v>2784</v>
      </c>
      <c r="E877" s="67" t="s">
        <v>1337</v>
      </c>
      <c r="F877" s="67" t="s">
        <v>2785</v>
      </c>
      <c r="G877" t="s">
        <v>1338</v>
      </c>
      <c r="H877" t="s">
        <v>40</v>
      </c>
      <c r="I877" s="67">
        <f t="shared" si="52"/>
        <v>1</v>
      </c>
      <c r="J877" s="67">
        <f t="shared" si="53"/>
        <v>1</v>
      </c>
      <c r="K877" s="67">
        <f t="shared" si="54"/>
        <v>0</v>
      </c>
      <c r="L877" s="67">
        <f t="shared" si="55"/>
        <v>0</v>
      </c>
    </row>
    <row r="878" spans="1:12" x14ac:dyDescent="0.35">
      <c r="A878" t="s">
        <v>166</v>
      </c>
      <c r="B878" t="s">
        <v>1339</v>
      </c>
      <c r="C878" s="67" t="s">
        <v>15</v>
      </c>
      <c r="D878" s="67" t="s">
        <v>2784</v>
      </c>
      <c r="E878" s="67" t="s">
        <v>1340</v>
      </c>
      <c r="F878" s="67" t="s">
        <v>2785</v>
      </c>
      <c r="G878" t="s">
        <v>1341</v>
      </c>
      <c r="H878" t="s">
        <v>40</v>
      </c>
      <c r="I878" s="67">
        <f t="shared" si="52"/>
        <v>1</v>
      </c>
      <c r="J878" s="67">
        <f t="shared" si="53"/>
        <v>1</v>
      </c>
      <c r="K878" s="67">
        <f t="shared" si="54"/>
        <v>0</v>
      </c>
      <c r="L878" s="67">
        <f t="shared" si="55"/>
        <v>0</v>
      </c>
    </row>
    <row r="879" spans="1:12" x14ac:dyDescent="0.35">
      <c r="A879" t="s">
        <v>166</v>
      </c>
      <c r="B879" t="s">
        <v>1342</v>
      </c>
      <c r="C879" s="67" t="s">
        <v>15</v>
      </c>
      <c r="D879" s="67" t="s">
        <v>2784</v>
      </c>
      <c r="E879" s="67" t="s">
        <v>1343</v>
      </c>
      <c r="F879" s="67" t="s">
        <v>2785</v>
      </c>
      <c r="G879" t="s">
        <v>1344</v>
      </c>
      <c r="H879" t="s">
        <v>40</v>
      </c>
      <c r="I879" s="67">
        <f t="shared" si="52"/>
        <v>1</v>
      </c>
      <c r="J879" s="67">
        <f t="shared" si="53"/>
        <v>1</v>
      </c>
      <c r="K879" s="67">
        <f t="shared" si="54"/>
        <v>0</v>
      </c>
      <c r="L879" s="67">
        <f t="shared" si="55"/>
        <v>0</v>
      </c>
    </row>
    <row r="880" spans="1:12" x14ac:dyDescent="0.35">
      <c r="A880" t="s">
        <v>166</v>
      </c>
      <c r="B880" t="s">
        <v>1345</v>
      </c>
      <c r="C880" s="67" t="s">
        <v>15</v>
      </c>
      <c r="D880" s="67" t="s">
        <v>2784</v>
      </c>
      <c r="E880" s="67" t="s">
        <v>1346</v>
      </c>
      <c r="F880" s="67" t="s">
        <v>2785</v>
      </c>
      <c r="G880" t="s">
        <v>1347</v>
      </c>
      <c r="H880" t="s">
        <v>54</v>
      </c>
      <c r="I880" s="67">
        <f t="shared" si="52"/>
        <v>0</v>
      </c>
      <c r="J880" s="67">
        <f t="shared" si="53"/>
        <v>0</v>
      </c>
      <c r="K880" s="67">
        <f t="shared" si="54"/>
        <v>1</v>
      </c>
      <c r="L880" s="67">
        <f t="shared" si="55"/>
        <v>1</v>
      </c>
    </row>
    <row r="881" spans="1:12" x14ac:dyDescent="0.35">
      <c r="A881" t="s">
        <v>166</v>
      </c>
      <c r="B881" t="s">
        <v>1348</v>
      </c>
      <c r="C881" s="67" t="s">
        <v>15</v>
      </c>
      <c r="D881" s="67" t="s">
        <v>2784</v>
      </c>
      <c r="E881" s="67" t="s">
        <v>1349</v>
      </c>
      <c r="F881" s="67" t="s">
        <v>2785</v>
      </c>
      <c r="G881" t="s">
        <v>1350</v>
      </c>
      <c r="H881" t="s">
        <v>54</v>
      </c>
      <c r="I881" s="67">
        <f t="shared" si="52"/>
        <v>0</v>
      </c>
      <c r="J881" s="67">
        <f t="shared" si="53"/>
        <v>0</v>
      </c>
      <c r="K881" s="67">
        <f t="shared" si="54"/>
        <v>1</v>
      </c>
      <c r="L881" s="67">
        <f t="shared" si="55"/>
        <v>1</v>
      </c>
    </row>
    <row r="882" spans="1:12" x14ac:dyDescent="0.35">
      <c r="A882" t="s">
        <v>166</v>
      </c>
      <c r="B882" t="s">
        <v>1351</v>
      </c>
      <c r="C882" s="67" t="s">
        <v>15</v>
      </c>
      <c r="D882" s="67" t="s">
        <v>2784</v>
      </c>
      <c r="E882" s="67" t="s">
        <v>1352</v>
      </c>
      <c r="F882" s="67" t="s">
        <v>2785</v>
      </c>
      <c r="G882" t="s">
        <v>1353</v>
      </c>
      <c r="H882" t="s">
        <v>40</v>
      </c>
      <c r="I882" s="67">
        <f t="shared" si="52"/>
        <v>1</v>
      </c>
      <c r="J882" s="67">
        <f t="shared" si="53"/>
        <v>1</v>
      </c>
      <c r="K882" s="67">
        <f t="shared" si="54"/>
        <v>0</v>
      </c>
      <c r="L882" s="67">
        <f t="shared" si="55"/>
        <v>0</v>
      </c>
    </row>
    <row r="883" spans="1:12" x14ac:dyDescent="0.35">
      <c r="A883" t="s">
        <v>166</v>
      </c>
      <c r="B883" t="s">
        <v>1354</v>
      </c>
      <c r="C883" s="67" t="s">
        <v>15</v>
      </c>
      <c r="D883" s="67" t="s">
        <v>2784</v>
      </c>
      <c r="E883" s="67" t="s">
        <v>1355</v>
      </c>
      <c r="F883" s="67" t="s">
        <v>2785</v>
      </c>
      <c r="G883" t="s">
        <v>1356</v>
      </c>
      <c r="H883" t="s">
        <v>40</v>
      </c>
      <c r="I883" s="67">
        <f t="shared" si="52"/>
        <v>1</v>
      </c>
      <c r="J883" s="67">
        <f t="shared" si="53"/>
        <v>1</v>
      </c>
      <c r="K883" s="67">
        <f t="shared" si="54"/>
        <v>0</v>
      </c>
      <c r="L883" s="67">
        <f t="shared" si="55"/>
        <v>0</v>
      </c>
    </row>
    <row r="884" spans="1:12" x14ac:dyDescent="0.35">
      <c r="A884" t="s">
        <v>166</v>
      </c>
      <c r="B884" t="s">
        <v>1357</v>
      </c>
      <c r="C884" s="67" t="s">
        <v>15</v>
      </c>
      <c r="D884" s="67" t="s">
        <v>2784</v>
      </c>
      <c r="E884" s="67" t="s">
        <v>1358</v>
      </c>
      <c r="F884" s="67" t="s">
        <v>2785</v>
      </c>
      <c r="G884" t="s">
        <v>1359</v>
      </c>
      <c r="H884" t="s">
        <v>40</v>
      </c>
      <c r="I884" s="67">
        <f t="shared" si="52"/>
        <v>1</v>
      </c>
      <c r="J884" s="67">
        <f t="shared" si="53"/>
        <v>1</v>
      </c>
      <c r="K884" s="67">
        <f t="shared" si="54"/>
        <v>0</v>
      </c>
      <c r="L884" s="67">
        <f t="shared" si="55"/>
        <v>0</v>
      </c>
    </row>
    <row r="885" spans="1:12" x14ac:dyDescent="0.35">
      <c r="A885" t="s">
        <v>166</v>
      </c>
      <c r="B885" t="s">
        <v>1360</v>
      </c>
      <c r="C885" s="67" t="s">
        <v>15</v>
      </c>
      <c r="D885" s="67" t="s">
        <v>2784</v>
      </c>
      <c r="E885" s="67" t="s">
        <v>1361</v>
      </c>
      <c r="F885" s="67" t="s">
        <v>2785</v>
      </c>
      <c r="G885" t="s">
        <v>1362</v>
      </c>
      <c r="H885" t="s">
        <v>40</v>
      </c>
      <c r="I885" s="67">
        <f t="shared" si="52"/>
        <v>1</v>
      </c>
      <c r="J885" s="67">
        <f t="shared" si="53"/>
        <v>1</v>
      </c>
      <c r="K885" s="67">
        <f t="shared" si="54"/>
        <v>0</v>
      </c>
      <c r="L885" s="67">
        <f t="shared" si="55"/>
        <v>0</v>
      </c>
    </row>
    <row r="886" spans="1:12" x14ac:dyDescent="0.35">
      <c r="A886" t="s">
        <v>166</v>
      </c>
      <c r="B886" t="s">
        <v>1363</v>
      </c>
      <c r="C886" s="67" t="s">
        <v>15</v>
      </c>
      <c r="D886" s="67" t="s">
        <v>2784</v>
      </c>
      <c r="E886" s="67" t="s">
        <v>1364</v>
      </c>
      <c r="F886" s="67" t="s">
        <v>2785</v>
      </c>
      <c r="G886" t="s">
        <v>1365</v>
      </c>
      <c r="H886" t="s">
        <v>40</v>
      </c>
      <c r="I886" s="67">
        <f t="shared" si="52"/>
        <v>1</v>
      </c>
      <c r="J886" s="67">
        <f t="shared" si="53"/>
        <v>1</v>
      </c>
      <c r="K886" s="67">
        <f t="shared" si="54"/>
        <v>0</v>
      </c>
      <c r="L886" s="67">
        <f t="shared" si="55"/>
        <v>0</v>
      </c>
    </row>
    <row r="887" spans="1:12" x14ac:dyDescent="0.35">
      <c r="A887" t="s">
        <v>166</v>
      </c>
      <c r="B887" t="s">
        <v>1366</v>
      </c>
      <c r="C887" s="67" t="s">
        <v>11</v>
      </c>
      <c r="D887" s="67" t="s">
        <v>2784</v>
      </c>
      <c r="E887" s="67" t="s">
        <v>1367</v>
      </c>
      <c r="F887" s="67" t="s">
        <v>2785</v>
      </c>
      <c r="G887" t="s">
        <v>1368</v>
      </c>
      <c r="H887" t="s">
        <v>40</v>
      </c>
      <c r="I887" s="67">
        <f t="shared" si="52"/>
        <v>1</v>
      </c>
      <c r="J887" s="67">
        <f t="shared" si="53"/>
        <v>1</v>
      </c>
      <c r="K887" s="67">
        <f t="shared" si="54"/>
        <v>0</v>
      </c>
      <c r="L887" s="67">
        <f t="shared" si="55"/>
        <v>0</v>
      </c>
    </row>
    <row r="888" spans="1:12" x14ac:dyDescent="0.35">
      <c r="A888" t="s">
        <v>166</v>
      </c>
      <c r="B888" t="s">
        <v>1369</v>
      </c>
      <c r="C888" s="67" t="s">
        <v>11</v>
      </c>
      <c r="D888" s="67" t="s">
        <v>2784</v>
      </c>
      <c r="E888" s="67" t="s">
        <v>1370</v>
      </c>
      <c r="F888" s="67" t="s">
        <v>2785</v>
      </c>
      <c r="G888" t="s">
        <v>1371</v>
      </c>
      <c r="H888" t="s">
        <v>36</v>
      </c>
      <c r="I888" s="67">
        <f t="shared" si="52"/>
        <v>0</v>
      </c>
      <c r="J888" s="67">
        <f t="shared" si="53"/>
        <v>0</v>
      </c>
      <c r="K888" s="67">
        <f t="shared" si="54"/>
        <v>1</v>
      </c>
      <c r="L888" s="67">
        <f t="shared" si="55"/>
        <v>1</v>
      </c>
    </row>
    <row r="889" spans="1:12" x14ac:dyDescent="0.35">
      <c r="A889" t="s">
        <v>166</v>
      </c>
      <c r="B889" t="s">
        <v>1372</v>
      </c>
      <c r="C889" s="67" t="s">
        <v>11</v>
      </c>
      <c r="D889" s="67" t="s">
        <v>2784</v>
      </c>
      <c r="E889" s="67" t="s">
        <v>1373</v>
      </c>
      <c r="F889" s="67" t="s">
        <v>2785</v>
      </c>
      <c r="G889" t="s">
        <v>1374</v>
      </c>
      <c r="H889" t="s">
        <v>36</v>
      </c>
      <c r="I889" s="67">
        <f t="shared" si="52"/>
        <v>0</v>
      </c>
      <c r="J889" s="67">
        <f t="shared" si="53"/>
        <v>0</v>
      </c>
      <c r="K889" s="67">
        <f t="shared" si="54"/>
        <v>1</v>
      </c>
      <c r="L889" s="67">
        <f t="shared" si="55"/>
        <v>1</v>
      </c>
    </row>
    <row r="890" spans="1:12" x14ac:dyDescent="0.35">
      <c r="A890" t="s">
        <v>166</v>
      </c>
      <c r="B890" t="s">
        <v>1375</v>
      </c>
      <c r="C890" s="67" t="s">
        <v>11</v>
      </c>
      <c r="D890" s="67" t="s">
        <v>2784</v>
      </c>
      <c r="E890" s="67" t="s">
        <v>1376</v>
      </c>
      <c r="F890" s="67" t="s">
        <v>2785</v>
      </c>
      <c r="G890" t="s">
        <v>1377</v>
      </c>
      <c r="H890" t="s">
        <v>36</v>
      </c>
      <c r="I890" s="67">
        <f t="shared" si="52"/>
        <v>0</v>
      </c>
      <c r="J890" s="67">
        <f t="shared" si="53"/>
        <v>0</v>
      </c>
      <c r="K890" s="67">
        <f t="shared" si="54"/>
        <v>1</v>
      </c>
      <c r="L890" s="67">
        <f t="shared" si="55"/>
        <v>1</v>
      </c>
    </row>
    <row r="891" spans="1:12" x14ac:dyDescent="0.35">
      <c r="A891" t="s">
        <v>166</v>
      </c>
      <c r="B891" t="s">
        <v>1378</v>
      </c>
      <c r="C891" s="67" t="s">
        <v>11</v>
      </c>
      <c r="D891" s="67" t="s">
        <v>2784</v>
      </c>
      <c r="E891" s="67" t="s">
        <v>1379</v>
      </c>
      <c r="F891" s="67" t="s">
        <v>2785</v>
      </c>
      <c r="G891" t="s">
        <v>1380</v>
      </c>
      <c r="H891" t="s">
        <v>36</v>
      </c>
      <c r="I891" s="67">
        <f t="shared" si="52"/>
        <v>0</v>
      </c>
      <c r="J891" s="67">
        <f t="shared" si="53"/>
        <v>0</v>
      </c>
      <c r="K891" s="67">
        <f t="shared" si="54"/>
        <v>1</v>
      </c>
      <c r="L891" s="67">
        <f t="shared" si="55"/>
        <v>1</v>
      </c>
    </row>
    <row r="892" spans="1:12" x14ac:dyDescent="0.35">
      <c r="A892" t="s">
        <v>166</v>
      </c>
      <c r="B892" t="s">
        <v>1381</v>
      </c>
      <c r="C892" s="67" t="s">
        <v>11</v>
      </c>
      <c r="D892" s="67" t="s">
        <v>2784</v>
      </c>
      <c r="E892" s="67" t="s">
        <v>1382</v>
      </c>
      <c r="F892" s="67" t="s">
        <v>2785</v>
      </c>
      <c r="G892" t="s">
        <v>1383</v>
      </c>
      <c r="H892" t="s">
        <v>117</v>
      </c>
      <c r="I892" s="67">
        <f t="shared" si="52"/>
        <v>0</v>
      </c>
      <c r="J892" s="67">
        <f t="shared" si="53"/>
        <v>0</v>
      </c>
      <c r="K892" s="67">
        <f t="shared" si="54"/>
        <v>1</v>
      </c>
      <c r="L892" s="67">
        <f t="shared" si="55"/>
        <v>1</v>
      </c>
    </row>
    <row r="893" spans="1:12" x14ac:dyDescent="0.35">
      <c r="A893" t="s">
        <v>166</v>
      </c>
      <c r="B893" t="s">
        <v>1384</v>
      </c>
      <c r="C893" s="67" t="s">
        <v>14</v>
      </c>
      <c r="D893" s="67" t="s">
        <v>2784</v>
      </c>
      <c r="E893" s="67" t="s">
        <v>1385</v>
      </c>
      <c r="F893" s="67" t="s">
        <v>2785</v>
      </c>
      <c r="G893" t="s">
        <v>1386</v>
      </c>
      <c r="H893" t="s">
        <v>40</v>
      </c>
      <c r="I893" s="67">
        <f t="shared" si="52"/>
        <v>1</v>
      </c>
      <c r="J893" s="67">
        <f t="shared" si="53"/>
        <v>1</v>
      </c>
      <c r="K893" s="67">
        <f t="shared" si="54"/>
        <v>0</v>
      </c>
      <c r="L893" s="67">
        <f t="shared" si="55"/>
        <v>0</v>
      </c>
    </row>
    <row r="894" spans="1:12" x14ac:dyDescent="0.35">
      <c r="A894" t="s">
        <v>166</v>
      </c>
      <c r="B894" t="s">
        <v>1387</v>
      </c>
      <c r="C894" s="67" t="s">
        <v>14</v>
      </c>
      <c r="D894" s="67" t="s">
        <v>2784</v>
      </c>
      <c r="E894" s="67" t="s">
        <v>1388</v>
      </c>
      <c r="F894" s="67" t="s">
        <v>2785</v>
      </c>
      <c r="G894" t="s">
        <v>1389</v>
      </c>
      <c r="H894" t="s">
        <v>40</v>
      </c>
      <c r="I894" s="67">
        <f t="shared" si="52"/>
        <v>1</v>
      </c>
      <c r="J894" s="67">
        <f t="shared" si="53"/>
        <v>1</v>
      </c>
      <c r="K894" s="67">
        <f t="shared" si="54"/>
        <v>0</v>
      </c>
      <c r="L894" s="67">
        <f t="shared" si="55"/>
        <v>0</v>
      </c>
    </row>
    <row r="895" spans="1:12" x14ac:dyDescent="0.35">
      <c r="A895" t="s">
        <v>166</v>
      </c>
      <c r="B895" t="s">
        <v>1390</v>
      </c>
      <c r="C895" s="67" t="s">
        <v>14</v>
      </c>
      <c r="D895" s="67" t="s">
        <v>2784</v>
      </c>
      <c r="E895" s="67" t="s">
        <v>1391</v>
      </c>
      <c r="F895" s="67" t="s">
        <v>2785</v>
      </c>
      <c r="G895" t="s">
        <v>1392</v>
      </c>
      <c r="H895" t="s">
        <v>40</v>
      </c>
      <c r="I895" s="67">
        <f t="shared" si="52"/>
        <v>1</v>
      </c>
      <c r="J895" s="67">
        <f t="shared" si="53"/>
        <v>1</v>
      </c>
      <c r="K895" s="67">
        <f t="shared" si="54"/>
        <v>0</v>
      </c>
      <c r="L895" s="67">
        <f t="shared" si="55"/>
        <v>0</v>
      </c>
    </row>
    <row r="896" spans="1:12" x14ac:dyDescent="0.35">
      <c r="A896" t="s">
        <v>166</v>
      </c>
      <c r="B896" t="s">
        <v>1393</v>
      </c>
      <c r="C896" s="67" t="s">
        <v>14</v>
      </c>
      <c r="D896" s="67" t="s">
        <v>2784</v>
      </c>
      <c r="E896" s="67" t="s">
        <v>1394</v>
      </c>
      <c r="F896" s="67" t="s">
        <v>2785</v>
      </c>
      <c r="G896" t="s">
        <v>1395</v>
      </c>
      <c r="H896" t="s">
        <v>36</v>
      </c>
      <c r="I896" s="67">
        <f t="shared" si="52"/>
        <v>0</v>
      </c>
      <c r="J896" s="67">
        <f t="shared" si="53"/>
        <v>0</v>
      </c>
      <c r="K896" s="67">
        <f t="shared" si="54"/>
        <v>1</v>
      </c>
      <c r="L896" s="67">
        <f t="shared" si="55"/>
        <v>1</v>
      </c>
    </row>
    <row r="897" spans="1:12" x14ac:dyDescent="0.35">
      <c r="A897" t="s">
        <v>166</v>
      </c>
      <c r="B897" t="s">
        <v>1396</v>
      </c>
      <c r="C897" s="67" t="s">
        <v>14</v>
      </c>
      <c r="D897" s="67" t="s">
        <v>2784</v>
      </c>
      <c r="E897" s="67" t="s">
        <v>1397</v>
      </c>
      <c r="F897" s="67" t="s">
        <v>2785</v>
      </c>
      <c r="G897" t="s">
        <v>1398</v>
      </c>
      <c r="H897" t="s">
        <v>54</v>
      </c>
      <c r="I897" s="67">
        <f t="shared" si="52"/>
        <v>0</v>
      </c>
      <c r="J897" s="67">
        <f t="shared" si="53"/>
        <v>0</v>
      </c>
      <c r="K897" s="67">
        <f t="shared" si="54"/>
        <v>1</v>
      </c>
      <c r="L897" s="67">
        <f t="shared" si="55"/>
        <v>1</v>
      </c>
    </row>
    <row r="898" spans="1:12" x14ac:dyDescent="0.35">
      <c r="A898" t="s">
        <v>166</v>
      </c>
      <c r="B898" t="s">
        <v>1399</v>
      </c>
      <c r="C898" s="67" t="s">
        <v>14</v>
      </c>
      <c r="D898" s="67" t="s">
        <v>2784</v>
      </c>
      <c r="E898" s="67" t="s">
        <v>1400</v>
      </c>
      <c r="F898" s="67" t="s">
        <v>2785</v>
      </c>
      <c r="G898" t="s">
        <v>1401</v>
      </c>
      <c r="H898" t="s">
        <v>36</v>
      </c>
      <c r="I898" s="67">
        <f t="shared" si="52"/>
        <v>0</v>
      </c>
      <c r="J898" s="67">
        <f t="shared" si="53"/>
        <v>0</v>
      </c>
      <c r="K898" s="67">
        <f t="shared" si="54"/>
        <v>1</v>
      </c>
      <c r="L898" s="67">
        <f t="shared" si="55"/>
        <v>1</v>
      </c>
    </row>
    <row r="899" spans="1:12" x14ac:dyDescent="0.35">
      <c r="A899" t="s">
        <v>166</v>
      </c>
      <c r="B899" t="s">
        <v>1402</v>
      </c>
      <c r="C899" s="67" t="s">
        <v>14</v>
      </c>
      <c r="D899" s="67" t="s">
        <v>2784</v>
      </c>
      <c r="E899" s="67" t="s">
        <v>1403</v>
      </c>
      <c r="F899" s="67" t="s">
        <v>2785</v>
      </c>
      <c r="G899" t="s">
        <v>1404</v>
      </c>
      <c r="H899" t="s">
        <v>40</v>
      </c>
      <c r="I899" s="67">
        <f t="shared" ref="I899:I962" si="56">IF(H899="BHC", 1, 0)</f>
        <v>1</v>
      </c>
      <c r="J899" s="67">
        <f t="shared" ref="J899:J962" si="57">IF(OR(H899="BHC", H899="WS", H899="SR"), 1,0)</f>
        <v>1</v>
      </c>
      <c r="K899" s="67">
        <f t="shared" ref="K899:K962" si="58">IF(OR(H899="RSD", H899="RFS", H899="CRS",H899="MRBD"), 1,0)</f>
        <v>0</v>
      </c>
      <c r="L899" s="67">
        <f t="shared" ref="L899:L962" si="59">IF(OR(H899="RSD", H899="RFS", H899="CRS",H899="MRBD",H899="WS",H899="SR"), 1,0)</f>
        <v>0</v>
      </c>
    </row>
    <row r="900" spans="1:12" x14ac:dyDescent="0.35">
      <c r="A900" t="s">
        <v>166</v>
      </c>
      <c r="B900" t="s">
        <v>1405</v>
      </c>
      <c r="C900" s="67" t="s">
        <v>14</v>
      </c>
      <c r="D900" s="67" t="s">
        <v>2784</v>
      </c>
      <c r="E900" s="67" t="s">
        <v>1406</v>
      </c>
      <c r="F900" s="67" t="s">
        <v>2785</v>
      </c>
      <c r="G900" t="s">
        <v>1407</v>
      </c>
      <c r="H900" t="s">
        <v>40</v>
      </c>
      <c r="I900" s="67">
        <f t="shared" si="56"/>
        <v>1</v>
      </c>
      <c r="J900" s="67">
        <f t="shared" si="57"/>
        <v>1</v>
      </c>
      <c r="K900" s="67">
        <f t="shared" si="58"/>
        <v>0</v>
      </c>
      <c r="L900" s="67">
        <f t="shared" si="59"/>
        <v>0</v>
      </c>
    </row>
    <row r="901" spans="1:12" x14ac:dyDescent="0.35">
      <c r="A901" t="s">
        <v>166</v>
      </c>
      <c r="B901" t="s">
        <v>1408</v>
      </c>
      <c r="C901" s="67" t="s">
        <v>14</v>
      </c>
      <c r="D901" s="67" t="s">
        <v>2784</v>
      </c>
      <c r="E901" s="67" t="s">
        <v>1409</v>
      </c>
      <c r="F901" s="67" t="s">
        <v>2785</v>
      </c>
      <c r="G901" t="s">
        <v>1410</v>
      </c>
      <c r="H901" t="s">
        <v>54</v>
      </c>
      <c r="I901" s="67">
        <f t="shared" si="56"/>
        <v>0</v>
      </c>
      <c r="J901" s="67">
        <f t="shared" si="57"/>
        <v>0</v>
      </c>
      <c r="K901" s="67">
        <f t="shared" si="58"/>
        <v>1</v>
      </c>
      <c r="L901" s="67">
        <f t="shared" si="59"/>
        <v>1</v>
      </c>
    </row>
    <row r="902" spans="1:12" x14ac:dyDescent="0.35">
      <c r="A902" t="s">
        <v>166</v>
      </c>
      <c r="B902" t="s">
        <v>1411</v>
      </c>
      <c r="C902" s="67" t="s">
        <v>14</v>
      </c>
      <c r="D902" s="67" t="s">
        <v>2784</v>
      </c>
      <c r="E902" s="67" t="s">
        <v>1412</v>
      </c>
      <c r="F902" s="67" t="s">
        <v>2785</v>
      </c>
      <c r="G902" t="s">
        <v>1413</v>
      </c>
      <c r="H902" t="s">
        <v>40</v>
      </c>
      <c r="I902" s="67">
        <f t="shared" si="56"/>
        <v>1</v>
      </c>
      <c r="J902" s="67">
        <f t="shared" si="57"/>
        <v>1</v>
      </c>
      <c r="K902" s="67">
        <f t="shared" si="58"/>
        <v>0</v>
      </c>
      <c r="L902" s="67">
        <f t="shared" si="59"/>
        <v>0</v>
      </c>
    </row>
    <row r="903" spans="1:12" x14ac:dyDescent="0.35">
      <c r="A903" t="s">
        <v>186</v>
      </c>
      <c r="B903" t="s">
        <v>1414</v>
      </c>
      <c r="C903" s="67" t="s">
        <v>13</v>
      </c>
      <c r="D903" s="67" t="s">
        <v>2784</v>
      </c>
      <c r="E903" s="67" t="s">
        <v>1415</v>
      </c>
      <c r="F903" s="67" t="s">
        <v>2785</v>
      </c>
      <c r="G903" t="s">
        <v>1416</v>
      </c>
      <c r="H903" t="s">
        <v>40</v>
      </c>
      <c r="I903" s="67">
        <f t="shared" si="56"/>
        <v>1</v>
      </c>
      <c r="J903" s="67">
        <f t="shared" si="57"/>
        <v>1</v>
      </c>
      <c r="K903" s="67">
        <f t="shared" si="58"/>
        <v>0</v>
      </c>
      <c r="L903" s="67">
        <f t="shared" si="59"/>
        <v>0</v>
      </c>
    </row>
    <row r="904" spans="1:12" x14ac:dyDescent="0.35">
      <c r="A904" t="s">
        <v>186</v>
      </c>
      <c r="B904" t="s">
        <v>1417</v>
      </c>
      <c r="C904" s="67" t="s">
        <v>13</v>
      </c>
      <c r="D904" s="67" t="s">
        <v>2784</v>
      </c>
      <c r="E904" s="67" t="s">
        <v>1418</v>
      </c>
      <c r="F904" s="67" t="s">
        <v>2785</v>
      </c>
      <c r="G904" t="s">
        <v>1419</v>
      </c>
      <c r="H904" t="s">
        <v>40</v>
      </c>
      <c r="I904" s="67">
        <f t="shared" si="56"/>
        <v>1</v>
      </c>
      <c r="J904" s="67">
        <f t="shared" si="57"/>
        <v>1</v>
      </c>
      <c r="K904" s="67">
        <f t="shared" si="58"/>
        <v>0</v>
      </c>
      <c r="L904" s="67">
        <f t="shared" si="59"/>
        <v>0</v>
      </c>
    </row>
    <row r="905" spans="1:12" x14ac:dyDescent="0.35">
      <c r="A905" t="s">
        <v>186</v>
      </c>
      <c r="B905" t="s">
        <v>1420</v>
      </c>
      <c r="C905" s="67" t="s">
        <v>13</v>
      </c>
      <c r="D905" s="67" t="s">
        <v>2784</v>
      </c>
      <c r="E905" s="67" t="s">
        <v>1421</v>
      </c>
      <c r="F905" s="67" t="s">
        <v>2785</v>
      </c>
      <c r="G905" t="s">
        <v>1422</v>
      </c>
      <c r="H905" t="s">
        <v>40</v>
      </c>
      <c r="I905" s="67">
        <f t="shared" si="56"/>
        <v>1</v>
      </c>
      <c r="J905" s="67">
        <f t="shared" si="57"/>
        <v>1</v>
      </c>
      <c r="K905" s="67">
        <f t="shared" si="58"/>
        <v>0</v>
      </c>
      <c r="L905" s="67">
        <f t="shared" si="59"/>
        <v>0</v>
      </c>
    </row>
    <row r="906" spans="1:12" x14ac:dyDescent="0.35">
      <c r="A906" t="s">
        <v>186</v>
      </c>
      <c r="B906" t="s">
        <v>1423</v>
      </c>
      <c r="C906" s="67" t="s">
        <v>13</v>
      </c>
      <c r="D906" s="67" t="s">
        <v>2784</v>
      </c>
      <c r="E906" s="67" t="s">
        <v>1424</v>
      </c>
      <c r="F906" s="67" t="s">
        <v>2785</v>
      </c>
      <c r="G906" t="s">
        <v>1425</v>
      </c>
      <c r="H906" t="s">
        <v>40</v>
      </c>
      <c r="I906" s="67">
        <f t="shared" si="56"/>
        <v>1</v>
      </c>
      <c r="J906" s="67">
        <f t="shared" si="57"/>
        <v>1</v>
      </c>
      <c r="K906" s="67">
        <f t="shared" si="58"/>
        <v>0</v>
      </c>
      <c r="L906" s="67">
        <f t="shared" si="59"/>
        <v>0</v>
      </c>
    </row>
    <row r="907" spans="1:12" x14ac:dyDescent="0.35">
      <c r="A907" t="s">
        <v>186</v>
      </c>
      <c r="B907" t="s">
        <v>1426</v>
      </c>
      <c r="C907" s="67" t="s">
        <v>13</v>
      </c>
      <c r="D907" s="67" t="s">
        <v>2784</v>
      </c>
      <c r="E907" s="67" t="s">
        <v>1427</v>
      </c>
      <c r="F907" s="67" t="s">
        <v>2785</v>
      </c>
      <c r="G907" t="s">
        <v>1428</v>
      </c>
      <c r="H907" t="s">
        <v>40</v>
      </c>
      <c r="I907" s="67">
        <f t="shared" si="56"/>
        <v>1</v>
      </c>
      <c r="J907" s="67">
        <f t="shared" si="57"/>
        <v>1</v>
      </c>
      <c r="K907" s="67">
        <f t="shared" si="58"/>
        <v>0</v>
      </c>
      <c r="L907" s="67">
        <f t="shared" si="59"/>
        <v>0</v>
      </c>
    </row>
    <row r="908" spans="1:12" x14ac:dyDescent="0.35">
      <c r="A908" t="s">
        <v>186</v>
      </c>
      <c r="B908" t="s">
        <v>1429</v>
      </c>
      <c r="C908" s="67" t="s">
        <v>16</v>
      </c>
      <c r="D908" s="67" t="s">
        <v>2784</v>
      </c>
      <c r="E908" s="67" t="s">
        <v>1430</v>
      </c>
      <c r="F908" s="67" t="s">
        <v>2785</v>
      </c>
      <c r="G908" t="s">
        <v>1431</v>
      </c>
      <c r="H908" t="s">
        <v>54</v>
      </c>
      <c r="I908" s="67">
        <f t="shared" si="56"/>
        <v>0</v>
      </c>
      <c r="J908" s="67">
        <f t="shared" si="57"/>
        <v>0</v>
      </c>
      <c r="K908" s="67">
        <f t="shared" si="58"/>
        <v>1</v>
      </c>
      <c r="L908" s="67">
        <f t="shared" si="59"/>
        <v>1</v>
      </c>
    </row>
    <row r="909" spans="1:12" x14ac:dyDescent="0.35">
      <c r="A909" t="s">
        <v>186</v>
      </c>
      <c r="B909" t="s">
        <v>1432</v>
      </c>
      <c r="C909" s="67" t="s">
        <v>16</v>
      </c>
      <c r="D909" s="67" t="s">
        <v>2784</v>
      </c>
      <c r="E909" s="67" t="s">
        <v>1433</v>
      </c>
      <c r="F909" s="67" t="s">
        <v>2785</v>
      </c>
      <c r="G909" t="s">
        <v>1434</v>
      </c>
      <c r="H909" t="s">
        <v>40</v>
      </c>
      <c r="I909" s="67">
        <f t="shared" si="56"/>
        <v>1</v>
      </c>
      <c r="J909" s="67">
        <f t="shared" si="57"/>
        <v>1</v>
      </c>
      <c r="K909" s="67">
        <f t="shared" si="58"/>
        <v>0</v>
      </c>
      <c r="L909" s="67">
        <f t="shared" si="59"/>
        <v>0</v>
      </c>
    </row>
    <row r="910" spans="1:12" x14ac:dyDescent="0.35">
      <c r="A910" t="s">
        <v>186</v>
      </c>
      <c r="B910" t="s">
        <v>1435</v>
      </c>
      <c r="C910" s="67" t="s">
        <v>16</v>
      </c>
      <c r="D910" s="67" t="s">
        <v>2784</v>
      </c>
      <c r="E910" s="67" t="s">
        <v>1436</v>
      </c>
      <c r="F910" s="67" t="s">
        <v>2785</v>
      </c>
      <c r="G910" t="s">
        <v>1437</v>
      </c>
      <c r="H910" t="s">
        <v>40</v>
      </c>
      <c r="I910" s="67">
        <f t="shared" si="56"/>
        <v>1</v>
      </c>
      <c r="J910" s="67">
        <f t="shared" si="57"/>
        <v>1</v>
      </c>
      <c r="K910" s="67">
        <f t="shared" si="58"/>
        <v>0</v>
      </c>
      <c r="L910" s="67">
        <f t="shared" si="59"/>
        <v>0</v>
      </c>
    </row>
    <row r="911" spans="1:12" x14ac:dyDescent="0.35">
      <c r="A911" t="s">
        <v>186</v>
      </c>
      <c r="B911" t="s">
        <v>1438</v>
      </c>
      <c r="C911" s="67" t="s">
        <v>12</v>
      </c>
      <c r="D911" s="67" t="s">
        <v>2784</v>
      </c>
      <c r="E911" s="67" t="s">
        <v>1439</v>
      </c>
      <c r="F911" s="67" t="s">
        <v>2785</v>
      </c>
      <c r="G911" t="s">
        <v>1440</v>
      </c>
      <c r="H911" t="s">
        <v>40</v>
      </c>
      <c r="I911" s="67">
        <f t="shared" si="56"/>
        <v>1</v>
      </c>
      <c r="J911" s="67">
        <f t="shared" si="57"/>
        <v>1</v>
      </c>
      <c r="K911" s="67">
        <f t="shared" si="58"/>
        <v>0</v>
      </c>
      <c r="L911" s="67">
        <f t="shared" si="59"/>
        <v>0</v>
      </c>
    </row>
    <row r="912" spans="1:12" x14ac:dyDescent="0.35">
      <c r="A912" t="s">
        <v>186</v>
      </c>
      <c r="B912" t="s">
        <v>1441</v>
      </c>
      <c r="C912" s="67" t="s">
        <v>15</v>
      </c>
      <c r="D912" s="67" t="s">
        <v>2784</v>
      </c>
      <c r="E912" s="67" t="s">
        <v>1442</v>
      </c>
      <c r="F912" s="67" t="s">
        <v>2785</v>
      </c>
      <c r="G912" t="s">
        <v>1443</v>
      </c>
      <c r="H912" t="s">
        <v>40</v>
      </c>
      <c r="I912" s="67">
        <f t="shared" si="56"/>
        <v>1</v>
      </c>
      <c r="J912" s="67">
        <f t="shared" si="57"/>
        <v>1</v>
      </c>
      <c r="K912" s="67">
        <f t="shared" si="58"/>
        <v>0</v>
      </c>
      <c r="L912" s="67">
        <f t="shared" si="59"/>
        <v>0</v>
      </c>
    </row>
    <row r="913" spans="1:12" x14ac:dyDescent="0.35">
      <c r="A913" t="s">
        <v>186</v>
      </c>
      <c r="B913" t="s">
        <v>1444</v>
      </c>
      <c r="C913" s="67" t="s">
        <v>15</v>
      </c>
      <c r="D913" s="67" t="s">
        <v>2784</v>
      </c>
      <c r="E913" s="67" t="s">
        <v>1445</v>
      </c>
      <c r="F913" s="67" t="s">
        <v>2785</v>
      </c>
      <c r="G913" t="s">
        <v>1446</v>
      </c>
      <c r="H913" t="s">
        <v>40</v>
      </c>
      <c r="I913" s="67">
        <f t="shared" si="56"/>
        <v>1</v>
      </c>
      <c r="J913" s="67">
        <f t="shared" si="57"/>
        <v>1</v>
      </c>
      <c r="K913" s="67">
        <f t="shared" si="58"/>
        <v>0</v>
      </c>
      <c r="L913" s="67">
        <f t="shared" si="59"/>
        <v>0</v>
      </c>
    </row>
    <row r="914" spans="1:12" x14ac:dyDescent="0.35">
      <c r="A914" t="s">
        <v>186</v>
      </c>
      <c r="B914" t="s">
        <v>1447</v>
      </c>
      <c r="C914" s="67" t="s">
        <v>15</v>
      </c>
      <c r="D914" s="67" t="s">
        <v>2784</v>
      </c>
      <c r="E914" s="67" t="s">
        <v>1448</v>
      </c>
      <c r="F914" s="67" t="s">
        <v>2785</v>
      </c>
      <c r="G914" t="s">
        <v>1449</v>
      </c>
      <c r="H914" t="s">
        <v>54</v>
      </c>
      <c r="I914" s="67">
        <f t="shared" si="56"/>
        <v>0</v>
      </c>
      <c r="J914" s="67">
        <f t="shared" si="57"/>
        <v>0</v>
      </c>
      <c r="K914" s="67">
        <f t="shared" si="58"/>
        <v>1</v>
      </c>
      <c r="L914" s="67">
        <f t="shared" si="59"/>
        <v>1</v>
      </c>
    </row>
    <row r="915" spans="1:12" x14ac:dyDescent="0.35">
      <c r="A915" t="s">
        <v>186</v>
      </c>
      <c r="B915" t="s">
        <v>1450</v>
      </c>
      <c r="C915" s="67" t="s">
        <v>15</v>
      </c>
      <c r="D915" s="67" t="s">
        <v>2784</v>
      </c>
      <c r="E915" s="67" t="s">
        <v>1451</v>
      </c>
      <c r="F915" s="67" t="s">
        <v>2785</v>
      </c>
      <c r="G915" t="s">
        <v>1452</v>
      </c>
      <c r="H915" t="s">
        <v>40</v>
      </c>
      <c r="I915" s="67">
        <f t="shared" si="56"/>
        <v>1</v>
      </c>
      <c r="J915" s="67">
        <f t="shared" si="57"/>
        <v>1</v>
      </c>
      <c r="K915" s="67">
        <f t="shared" si="58"/>
        <v>0</v>
      </c>
      <c r="L915" s="67">
        <f t="shared" si="59"/>
        <v>0</v>
      </c>
    </row>
    <row r="916" spans="1:12" x14ac:dyDescent="0.35">
      <c r="A916" t="s">
        <v>186</v>
      </c>
      <c r="B916" t="s">
        <v>1453</v>
      </c>
      <c r="C916" s="67" t="s">
        <v>15</v>
      </c>
      <c r="D916" s="67" t="s">
        <v>2784</v>
      </c>
      <c r="E916" s="67" t="s">
        <v>1454</v>
      </c>
      <c r="F916" s="67" t="s">
        <v>2785</v>
      </c>
      <c r="G916" t="s">
        <v>1455</v>
      </c>
      <c r="H916" t="s">
        <v>40</v>
      </c>
      <c r="I916" s="67">
        <f t="shared" si="56"/>
        <v>1</v>
      </c>
      <c r="J916" s="67">
        <f t="shared" si="57"/>
        <v>1</v>
      </c>
      <c r="K916" s="67">
        <f t="shared" si="58"/>
        <v>0</v>
      </c>
      <c r="L916" s="67">
        <f t="shared" si="59"/>
        <v>0</v>
      </c>
    </row>
    <row r="917" spans="1:12" x14ac:dyDescent="0.35">
      <c r="A917" t="s">
        <v>186</v>
      </c>
      <c r="B917" t="s">
        <v>1456</v>
      </c>
      <c r="C917" s="67" t="s">
        <v>15</v>
      </c>
      <c r="D917" s="67" t="s">
        <v>2784</v>
      </c>
      <c r="E917" s="67" t="s">
        <v>1457</v>
      </c>
      <c r="F917" s="67" t="s">
        <v>2785</v>
      </c>
      <c r="G917" t="s">
        <v>1458</v>
      </c>
      <c r="H917" t="s">
        <v>40</v>
      </c>
      <c r="I917" s="67">
        <f t="shared" si="56"/>
        <v>1</v>
      </c>
      <c r="J917" s="67">
        <f t="shared" si="57"/>
        <v>1</v>
      </c>
      <c r="K917" s="67">
        <f t="shared" si="58"/>
        <v>0</v>
      </c>
      <c r="L917" s="67">
        <f t="shared" si="59"/>
        <v>0</v>
      </c>
    </row>
    <row r="918" spans="1:12" x14ac:dyDescent="0.35">
      <c r="A918" t="s">
        <v>186</v>
      </c>
      <c r="B918" t="s">
        <v>1459</v>
      </c>
      <c r="C918" s="67" t="s">
        <v>15</v>
      </c>
      <c r="D918" s="67" t="s">
        <v>2784</v>
      </c>
      <c r="E918" s="67" t="s">
        <v>1460</v>
      </c>
      <c r="F918" s="67" t="s">
        <v>2785</v>
      </c>
      <c r="G918" t="s">
        <v>1461</v>
      </c>
      <c r="H918" t="s">
        <v>40</v>
      </c>
      <c r="I918" s="67">
        <f t="shared" si="56"/>
        <v>1</v>
      </c>
      <c r="J918" s="67">
        <f t="shared" si="57"/>
        <v>1</v>
      </c>
      <c r="K918" s="67">
        <f t="shared" si="58"/>
        <v>0</v>
      </c>
      <c r="L918" s="67">
        <f t="shared" si="59"/>
        <v>0</v>
      </c>
    </row>
    <row r="919" spans="1:12" x14ac:dyDescent="0.35">
      <c r="A919" t="s">
        <v>186</v>
      </c>
      <c r="B919" t="s">
        <v>1462</v>
      </c>
      <c r="C919" s="67" t="s">
        <v>15</v>
      </c>
      <c r="D919" s="67" t="s">
        <v>2784</v>
      </c>
      <c r="E919" s="67" t="s">
        <v>1463</v>
      </c>
      <c r="F919" s="67" t="s">
        <v>2785</v>
      </c>
      <c r="G919" t="s">
        <v>1464</v>
      </c>
      <c r="H919" t="s">
        <v>40</v>
      </c>
      <c r="I919" s="67">
        <f t="shared" si="56"/>
        <v>1</v>
      </c>
      <c r="J919" s="67">
        <f t="shared" si="57"/>
        <v>1</v>
      </c>
      <c r="K919" s="67">
        <f t="shared" si="58"/>
        <v>0</v>
      </c>
      <c r="L919" s="67">
        <f t="shared" si="59"/>
        <v>0</v>
      </c>
    </row>
    <row r="920" spans="1:12" x14ac:dyDescent="0.35">
      <c r="A920" t="s">
        <v>186</v>
      </c>
      <c r="B920" t="s">
        <v>1465</v>
      </c>
      <c r="C920" s="67" t="s">
        <v>15</v>
      </c>
      <c r="D920" s="67" t="s">
        <v>2784</v>
      </c>
      <c r="E920" s="67" t="s">
        <v>1466</v>
      </c>
      <c r="F920" s="67" t="s">
        <v>2785</v>
      </c>
      <c r="G920" t="s">
        <v>1467</v>
      </c>
      <c r="H920" t="s">
        <v>40</v>
      </c>
      <c r="I920" s="67">
        <f t="shared" si="56"/>
        <v>1</v>
      </c>
      <c r="J920" s="67">
        <f t="shared" si="57"/>
        <v>1</v>
      </c>
      <c r="K920" s="67">
        <f t="shared" si="58"/>
        <v>0</v>
      </c>
      <c r="L920" s="67">
        <f t="shared" si="59"/>
        <v>0</v>
      </c>
    </row>
    <row r="921" spans="1:12" x14ac:dyDescent="0.35">
      <c r="A921" t="s">
        <v>186</v>
      </c>
      <c r="B921" t="s">
        <v>1468</v>
      </c>
      <c r="C921" s="67" t="s">
        <v>14</v>
      </c>
      <c r="D921" s="67" t="s">
        <v>2784</v>
      </c>
      <c r="E921" s="67" t="s">
        <v>1469</v>
      </c>
      <c r="F921" s="67" t="s">
        <v>2785</v>
      </c>
      <c r="G921" t="s">
        <v>1470</v>
      </c>
      <c r="H921" t="s">
        <v>40</v>
      </c>
      <c r="I921" s="67">
        <f t="shared" si="56"/>
        <v>1</v>
      </c>
      <c r="J921" s="67">
        <f t="shared" si="57"/>
        <v>1</v>
      </c>
      <c r="K921" s="67">
        <f t="shared" si="58"/>
        <v>0</v>
      </c>
      <c r="L921" s="67">
        <f t="shared" si="59"/>
        <v>0</v>
      </c>
    </row>
    <row r="922" spans="1:12" x14ac:dyDescent="0.35">
      <c r="A922" t="s">
        <v>186</v>
      </c>
      <c r="B922" t="s">
        <v>1471</v>
      </c>
      <c r="C922" s="67" t="s">
        <v>14</v>
      </c>
      <c r="D922" s="67" t="s">
        <v>2784</v>
      </c>
      <c r="E922" s="67" t="s">
        <v>1472</v>
      </c>
      <c r="F922" s="67" t="s">
        <v>2785</v>
      </c>
      <c r="G922" t="s">
        <v>1473</v>
      </c>
      <c r="H922" t="s">
        <v>40</v>
      </c>
      <c r="I922" s="67">
        <f t="shared" si="56"/>
        <v>1</v>
      </c>
      <c r="J922" s="67">
        <f t="shared" si="57"/>
        <v>1</v>
      </c>
      <c r="K922" s="67">
        <f t="shared" si="58"/>
        <v>0</v>
      </c>
      <c r="L922" s="67">
        <f t="shared" si="59"/>
        <v>0</v>
      </c>
    </row>
    <row r="923" spans="1:12" x14ac:dyDescent="0.35">
      <c r="A923" t="s">
        <v>186</v>
      </c>
      <c r="B923" t="s">
        <v>1474</v>
      </c>
      <c r="C923" s="67" t="s">
        <v>14</v>
      </c>
      <c r="D923" s="67" t="s">
        <v>2784</v>
      </c>
      <c r="E923" s="67" t="s">
        <v>1475</v>
      </c>
      <c r="F923" s="67" t="s">
        <v>2785</v>
      </c>
      <c r="G923" t="s">
        <v>1476</v>
      </c>
      <c r="H923" t="s">
        <v>54</v>
      </c>
      <c r="I923" s="67">
        <f t="shared" si="56"/>
        <v>0</v>
      </c>
      <c r="J923" s="67">
        <f t="shared" si="57"/>
        <v>0</v>
      </c>
      <c r="K923" s="67">
        <f t="shared" si="58"/>
        <v>1</v>
      </c>
      <c r="L923" s="67">
        <f t="shared" si="59"/>
        <v>1</v>
      </c>
    </row>
    <row r="924" spans="1:12" x14ac:dyDescent="0.35">
      <c r="A924" t="s">
        <v>186</v>
      </c>
      <c r="B924" t="s">
        <v>1477</v>
      </c>
      <c r="C924" s="67" t="s">
        <v>14</v>
      </c>
      <c r="D924" s="67" t="s">
        <v>2784</v>
      </c>
      <c r="E924" s="67" t="s">
        <v>1478</v>
      </c>
      <c r="F924" s="67" t="s">
        <v>2785</v>
      </c>
      <c r="G924" t="s">
        <v>1479</v>
      </c>
      <c r="H924" t="s">
        <v>40</v>
      </c>
      <c r="I924" s="67">
        <f t="shared" si="56"/>
        <v>1</v>
      </c>
      <c r="J924" s="67">
        <f t="shared" si="57"/>
        <v>1</v>
      </c>
      <c r="K924" s="67">
        <f t="shared" si="58"/>
        <v>0</v>
      </c>
      <c r="L924" s="67">
        <f t="shared" si="59"/>
        <v>0</v>
      </c>
    </row>
    <row r="925" spans="1:12" x14ac:dyDescent="0.35">
      <c r="A925" t="s">
        <v>186</v>
      </c>
      <c r="B925" t="s">
        <v>1480</v>
      </c>
      <c r="C925" s="67" t="s">
        <v>14</v>
      </c>
      <c r="D925" s="67" t="s">
        <v>2784</v>
      </c>
      <c r="E925" s="67" t="s">
        <v>1481</v>
      </c>
      <c r="F925" s="67" t="s">
        <v>2785</v>
      </c>
      <c r="G925" t="s">
        <v>1482</v>
      </c>
      <c r="H925" t="s">
        <v>40</v>
      </c>
      <c r="I925" s="67">
        <f t="shared" si="56"/>
        <v>1</v>
      </c>
      <c r="J925" s="67">
        <f t="shared" si="57"/>
        <v>1</v>
      </c>
      <c r="K925" s="67">
        <f t="shared" si="58"/>
        <v>0</v>
      </c>
      <c r="L925" s="67">
        <f t="shared" si="59"/>
        <v>0</v>
      </c>
    </row>
    <row r="926" spans="1:12" x14ac:dyDescent="0.35">
      <c r="A926" t="s">
        <v>186</v>
      </c>
      <c r="B926" t="s">
        <v>1483</v>
      </c>
      <c r="C926" s="67" t="s">
        <v>14</v>
      </c>
      <c r="D926" s="67" t="s">
        <v>2784</v>
      </c>
      <c r="E926" s="67" t="s">
        <v>1484</v>
      </c>
      <c r="F926" s="67" t="s">
        <v>2785</v>
      </c>
      <c r="G926" t="s">
        <v>1485</v>
      </c>
      <c r="H926" t="s">
        <v>40</v>
      </c>
      <c r="I926" s="67">
        <f t="shared" si="56"/>
        <v>1</v>
      </c>
      <c r="J926" s="67">
        <f t="shared" si="57"/>
        <v>1</v>
      </c>
      <c r="K926" s="67">
        <f t="shared" si="58"/>
        <v>0</v>
      </c>
      <c r="L926" s="67">
        <f t="shared" si="59"/>
        <v>0</v>
      </c>
    </row>
    <row r="927" spans="1:12" x14ac:dyDescent="0.35">
      <c r="A927" t="s">
        <v>186</v>
      </c>
      <c r="B927" t="s">
        <v>1486</v>
      </c>
      <c r="C927" s="67" t="s">
        <v>14</v>
      </c>
      <c r="D927" s="67" t="s">
        <v>2784</v>
      </c>
      <c r="E927" s="67" t="s">
        <v>1487</v>
      </c>
      <c r="F927" s="67" t="s">
        <v>2785</v>
      </c>
      <c r="G927" t="s">
        <v>1488</v>
      </c>
      <c r="H927" t="s">
        <v>40</v>
      </c>
      <c r="I927" s="67">
        <f t="shared" si="56"/>
        <v>1</v>
      </c>
      <c r="J927" s="67">
        <f t="shared" si="57"/>
        <v>1</v>
      </c>
      <c r="K927" s="67">
        <f t="shared" si="58"/>
        <v>0</v>
      </c>
      <c r="L927" s="67">
        <f t="shared" si="59"/>
        <v>0</v>
      </c>
    </row>
    <row r="928" spans="1:12" x14ac:dyDescent="0.35">
      <c r="A928" t="s">
        <v>186</v>
      </c>
      <c r="B928" t="s">
        <v>1489</v>
      </c>
      <c r="C928" s="67" t="s">
        <v>14</v>
      </c>
      <c r="D928" s="67" t="s">
        <v>2784</v>
      </c>
      <c r="E928" s="67" t="s">
        <v>1490</v>
      </c>
      <c r="F928" s="67" t="s">
        <v>2785</v>
      </c>
      <c r="G928" t="s">
        <v>1491</v>
      </c>
      <c r="H928" t="s">
        <v>40</v>
      </c>
      <c r="I928" s="67">
        <f t="shared" si="56"/>
        <v>1</v>
      </c>
      <c r="J928" s="67">
        <f t="shared" si="57"/>
        <v>1</v>
      </c>
      <c r="K928" s="67">
        <f t="shared" si="58"/>
        <v>0</v>
      </c>
      <c r="L928" s="67">
        <f t="shared" si="59"/>
        <v>0</v>
      </c>
    </row>
    <row r="929" spans="1:12" x14ac:dyDescent="0.35">
      <c r="A929" t="s">
        <v>303</v>
      </c>
      <c r="B929" t="s">
        <v>4062</v>
      </c>
      <c r="C929" s="67" t="s">
        <v>13</v>
      </c>
      <c r="D929" s="67" t="s">
        <v>2784</v>
      </c>
      <c r="E929" t="s">
        <v>2590</v>
      </c>
      <c r="F929" s="67" t="s">
        <v>2785</v>
      </c>
      <c r="G929" t="s">
        <v>2591</v>
      </c>
      <c r="H929" t="s">
        <v>36</v>
      </c>
      <c r="I929" s="67">
        <f t="shared" si="56"/>
        <v>0</v>
      </c>
      <c r="J929" s="67">
        <f t="shared" si="57"/>
        <v>0</v>
      </c>
      <c r="K929" s="67">
        <f t="shared" si="58"/>
        <v>1</v>
      </c>
      <c r="L929" s="67">
        <f t="shared" si="59"/>
        <v>1</v>
      </c>
    </row>
    <row r="930" spans="1:12" x14ac:dyDescent="0.35">
      <c r="A930" t="s">
        <v>303</v>
      </c>
      <c r="B930" t="s">
        <v>4063</v>
      </c>
      <c r="C930" s="67" t="s">
        <v>13</v>
      </c>
      <c r="D930" s="67" t="s">
        <v>2784</v>
      </c>
      <c r="E930" t="s">
        <v>2593</v>
      </c>
      <c r="F930" s="67" t="s">
        <v>2785</v>
      </c>
      <c r="G930" t="s">
        <v>2594</v>
      </c>
      <c r="H930" t="s">
        <v>71</v>
      </c>
      <c r="I930" s="67">
        <f t="shared" si="56"/>
        <v>0</v>
      </c>
      <c r="J930" s="67">
        <f t="shared" si="57"/>
        <v>1</v>
      </c>
      <c r="K930" s="67">
        <f t="shared" si="58"/>
        <v>0</v>
      </c>
      <c r="L930" s="67">
        <f t="shared" si="59"/>
        <v>1</v>
      </c>
    </row>
    <row r="931" spans="1:12" x14ac:dyDescent="0.35">
      <c r="A931" t="s">
        <v>303</v>
      </c>
      <c r="B931" t="s">
        <v>4064</v>
      </c>
      <c r="C931" s="67" t="s">
        <v>13</v>
      </c>
      <c r="D931" s="67" t="s">
        <v>2784</v>
      </c>
      <c r="E931" t="s">
        <v>2596</v>
      </c>
      <c r="F931" s="67" t="s">
        <v>2785</v>
      </c>
      <c r="G931" t="s">
        <v>2597</v>
      </c>
      <c r="H931" t="s">
        <v>71</v>
      </c>
      <c r="I931" s="67">
        <f t="shared" si="56"/>
        <v>0</v>
      </c>
      <c r="J931" s="67">
        <f t="shared" si="57"/>
        <v>1</v>
      </c>
      <c r="K931" s="67">
        <f t="shared" si="58"/>
        <v>0</v>
      </c>
      <c r="L931" s="67">
        <f t="shared" si="59"/>
        <v>1</v>
      </c>
    </row>
    <row r="932" spans="1:12" x14ac:dyDescent="0.35">
      <c r="A932" t="s">
        <v>303</v>
      </c>
      <c r="B932" t="s">
        <v>2598</v>
      </c>
      <c r="C932" s="67" t="s">
        <v>12</v>
      </c>
      <c r="D932" s="67" t="s">
        <v>2784</v>
      </c>
      <c r="E932" t="s">
        <v>2599</v>
      </c>
      <c r="F932" s="67" t="s">
        <v>2785</v>
      </c>
      <c r="G932" t="s">
        <v>2600</v>
      </c>
      <c r="H932" t="s">
        <v>71</v>
      </c>
      <c r="I932" s="67">
        <f t="shared" si="56"/>
        <v>0</v>
      </c>
      <c r="J932" s="67">
        <f t="shared" si="57"/>
        <v>1</v>
      </c>
      <c r="K932" s="67">
        <f t="shared" si="58"/>
        <v>0</v>
      </c>
      <c r="L932" s="67">
        <f t="shared" si="59"/>
        <v>1</v>
      </c>
    </row>
    <row r="933" spans="1:12" x14ac:dyDescent="0.35">
      <c r="A933" t="s">
        <v>303</v>
      </c>
      <c r="B933" t="s">
        <v>2601</v>
      </c>
      <c r="C933" s="67" t="s">
        <v>12</v>
      </c>
      <c r="D933" s="67" t="s">
        <v>2784</v>
      </c>
      <c r="E933" t="s">
        <v>2602</v>
      </c>
      <c r="F933" s="67" t="s">
        <v>2785</v>
      </c>
      <c r="G933" t="s">
        <v>2603</v>
      </c>
      <c r="H933" t="s">
        <v>71</v>
      </c>
      <c r="I933" s="67">
        <f t="shared" si="56"/>
        <v>0</v>
      </c>
      <c r="J933" s="67">
        <f t="shared" si="57"/>
        <v>1</v>
      </c>
      <c r="K933" s="67">
        <f t="shared" si="58"/>
        <v>0</v>
      </c>
      <c r="L933" s="67">
        <f t="shared" si="59"/>
        <v>1</v>
      </c>
    </row>
    <row r="934" spans="1:12" x14ac:dyDescent="0.35">
      <c r="A934" t="s">
        <v>303</v>
      </c>
      <c r="B934" t="s">
        <v>4115</v>
      </c>
      <c r="C934" s="67" t="s">
        <v>11</v>
      </c>
      <c r="D934" s="67" t="s">
        <v>2784</v>
      </c>
      <c r="E934" t="s">
        <v>2605</v>
      </c>
      <c r="F934" s="67" t="s">
        <v>2785</v>
      </c>
      <c r="G934" t="s">
        <v>2606</v>
      </c>
      <c r="H934" t="s">
        <v>71</v>
      </c>
      <c r="I934" s="67">
        <f t="shared" si="56"/>
        <v>0</v>
      </c>
      <c r="J934" s="67">
        <f t="shared" si="57"/>
        <v>1</v>
      </c>
      <c r="K934" s="67">
        <f t="shared" si="58"/>
        <v>0</v>
      </c>
      <c r="L934" s="67">
        <f t="shared" si="59"/>
        <v>1</v>
      </c>
    </row>
    <row r="935" spans="1:12" x14ac:dyDescent="0.35">
      <c r="A935" t="s">
        <v>303</v>
      </c>
      <c r="B935" t="s">
        <v>4116</v>
      </c>
      <c r="C935" s="67" t="s">
        <v>11</v>
      </c>
      <c r="D935" s="67" t="s">
        <v>2784</v>
      </c>
      <c r="E935" t="s">
        <v>2608</v>
      </c>
      <c r="F935" s="67" t="s">
        <v>2785</v>
      </c>
      <c r="G935" t="s">
        <v>2609</v>
      </c>
      <c r="H935" t="s">
        <v>36</v>
      </c>
      <c r="I935" s="67">
        <f t="shared" si="56"/>
        <v>0</v>
      </c>
      <c r="J935" s="67">
        <f t="shared" si="57"/>
        <v>0</v>
      </c>
      <c r="K935" s="67">
        <f t="shared" si="58"/>
        <v>1</v>
      </c>
      <c r="L935" s="67">
        <f t="shared" si="59"/>
        <v>1</v>
      </c>
    </row>
    <row r="936" spans="1:12" x14ac:dyDescent="0.35">
      <c r="A936" t="s">
        <v>303</v>
      </c>
      <c r="B936" t="s">
        <v>4117</v>
      </c>
      <c r="C936" s="67" t="s">
        <v>11</v>
      </c>
      <c r="D936" s="67" t="s">
        <v>2784</v>
      </c>
      <c r="E936" t="s">
        <v>2611</v>
      </c>
      <c r="F936" s="67" t="s">
        <v>2785</v>
      </c>
      <c r="G936" t="s">
        <v>2612</v>
      </c>
      <c r="H936" t="s">
        <v>71</v>
      </c>
      <c r="I936" s="67">
        <f t="shared" si="56"/>
        <v>0</v>
      </c>
      <c r="J936" s="67">
        <f t="shared" si="57"/>
        <v>1</v>
      </c>
      <c r="K936" s="67">
        <f t="shared" si="58"/>
        <v>0</v>
      </c>
      <c r="L936" s="67">
        <f t="shared" si="59"/>
        <v>1</v>
      </c>
    </row>
    <row r="937" spans="1:12" x14ac:dyDescent="0.35">
      <c r="A937" t="s">
        <v>303</v>
      </c>
      <c r="B937" t="s">
        <v>2613</v>
      </c>
      <c r="C937" s="67" t="s">
        <v>14</v>
      </c>
      <c r="D937" s="67" t="s">
        <v>2784</v>
      </c>
      <c r="E937" t="s">
        <v>2614</v>
      </c>
      <c r="F937" s="67" t="s">
        <v>2785</v>
      </c>
      <c r="G937" t="s">
        <v>2615</v>
      </c>
      <c r="H937" t="s">
        <v>71</v>
      </c>
      <c r="I937" s="67">
        <f t="shared" si="56"/>
        <v>0</v>
      </c>
      <c r="J937" s="67">
        <f t="shared" si="57"/>
        <v>1</v>
      </c>
      <c r="K937" s="67">
        <f t="shared" si="58"/>
        <v>0</v>
      </c>
      <c r="L937" s="67">
        <f t="shared" si="59"/>
        <v>1</v>
      </c>
    </row>
    <row r="938" spans="1:12" x14ac:dyDescent="0.35">
      <c r="A938" t="s">
        <v>303</v>
      </c>
      <c r="B938" t="s">
        <v>2616</v>
      </c>
      <c r="C938" s="67" t="s">
        <v>14</v>
      </c>
      <c r="D938" s="67" t="s">
        <v>2784</v>
      </c>
      <c r="E938" t="s">
        <v>2617</v>
      </c>
      <c r="F938" s="67" t="s">
        <v>2785</v>
      </c>
      <c r="G938" t="s">
        <v>2618</v>
      </c>
      <c r="H938" t="s">
        <v>71</v>
      </c>
      <c r="I938" s="67">
        <f t="shared" si="56"/>
        <v>0</v>
      </c>
      <c r="J938" s="67">
        <f t="shared" si="57"/>
        <v>1</v>
      </c>
      <c r="K938" s="67">
        <f t="shared" si="58"/>
        <v>0</v>
      </c>
      <c r="L938" s="67">
        <f t="shared" si="59"/>
        <v>1</v>
      </c>
    </row>
    <row r="939" spans="1:12" x14ac:dyDescent="0.35">
      <c r="A939" t="s">
        <v>303</v>
      </c>
      <c r="B939" t="s">
        <v>2619</v>
      </c>
      <c r="C939" s="67" t="s">
        <v>14</v>
      </c>
      <c r="D939" s="67" t="s">
        <v>2784</v>
      </c>
      <c r="E939" t="s">
        <v>2620</v>
      </c>
      <c r="F939" s="67" t="s">
        <v>2785</v>
      </c>
      <c r="G939" t="s">
        <v>2621</v>
      </c>
      <c r="H939" t="s">
        <v>71</v>
      </c>
      <c r="I939" s="67">
        <f t="shared" si="56"/>
        <v>0</v>
      </c>
      <c r="J939" s="67">
        <f t="shared" si="57"/>
        <v>1</v>
      </c>
      <c r="K939" s="67">
        <f t="shared" si="58"/>
        <v>0</v>
      </c>
      <c r="L939" s="67">
        <f t="shared" si="59"/>
        <v>1</v>
      </c>
    </row>
    <row r="940" spans="1:12" x14ac:dyDescent="0.35">
      <c r="A940" t="s">
        <v>303</v>
      </c>
      <c r="B940" t="s">
        <v>3934</v>
      </c>
      <c r="C940" s="67" t="s">
        <v>16</v>
      </c>
      <c r="D940" s="67" t="s">
        <v>2784</v>
      </c>
      <c r="E940" t="s">
        <v>2623</v>
      </c>
      <c r="F940" s="67" t="s">
        <v>2785</v>
      </c>
      <c r="G940" t="s">
        <v>2624</v>
      </c>
      <c r="H940" t="s">
        <v>71</v>
      </c>
      <c r="I940" s="67">
        <f t="shared" si="56"/>
        <v>0</v>
      </c>
      <c r="J940" s="67">
        <f t="shared" si="57"/>
        <v>1</v>
      </c>
      <c r="K940" s="67">
        <f t="shared" si="58"/>
        <v>0</v>
      </c>
      <c r="L940" s="67">
        <f t="shared" si="59"/>
        <v>1</v>
      </c>
    </row>
    <row r="941" spans="1:12" x14ac:dyDescent="0.35">
      <c r="A941" t="s">
        <v>303</v>
      </c>
      <c r="B941" t="s">
        <v>3935</v>
      </c>
      <c r="C941" s="67" t="s">
        <v>16</v>
      </c>
      <c r="D941" s="67" t="s">
        <v>2784</v>
      </c>
      <c r="E941" t="s">
        <v>2626</v>
      </c>
      <c r="F941" s="67" t="s">
        <v>2785</v>
      </c>
      <c r="G941" t="s">
        <v>2627</v>
      </c>
      <c r="H941" t="s">
        <v>54</v>
      </c>
      <c r="I941" s="67">
        <f t="shared" si="56"/>
        <v>0</v>
      </c>
      <c r="J941" s="67">
        <f t="shared" si="57"/>
        <v>0</v>
      </c>
      <c r="K941" s="67">
        <f t="shared" si="58"/>
        <v>1</v>
      </c>
      <c r="L941" s="67">
        <f t="shared" si="59"/>
        <v>1</v>
      </c>
    </row>
    <row r="942" spans="1:12" x14ac:dyDescent="0.35">
      <c r="A942" t="s">
        <v>303</v>
      </c>
      <c r="B942" t="s">
        <v>3936</v>
      </c>
      <c r="C942" s="67" t="s">
        <v>16</v>
      </c>
      <c r="D942" s="67" t="s">
        <v>2784</v>
      </c>
      <c r="E942" t="s">
        <v>2629</v>
      </c>
      <c r="F942" s="67" t="s">
        <v>2785</v>
      </c>
      <c r="G942" t="s">
        <v>2630</v>
      </c>
      <c r="H942" t="s">
        <v>54</v>
      </c>
      <c r="I942" s="67">
        <f t="shared" si="56"/>
        <v>0</v>
      </c>
      <c r="J942" s="67">
        <f t="shared" si="57"/>
        <v>0</v>
      </c>
      <c r="K942" s="67">
        <f t="shared" si="58"/>
        <v>1</v>
      </c>
      <c r="L942" s="67">
        <f t="shared" si="59"/>
        <v>1</v>
      </c>
    </row>
    <row r="943" spans="1:12" x14ac:dyDescent="0.35">
      <c r="A943" t="s">
        <v>303</v>
      </c>
      <c r="B943" t="s">
        <v>3937</v>
      </c>
      <c r="C943" s="67" t="s">
        <v>16</v>
      </c>
      <c r="D943" s="67" t="s">
        <v>2784</v>
      </c>
      <c r="E943" t="s">
        <v>2632</v>
      </c>
      <c r="F943" s="67" t="s">
        <v>2785</v>
      </c>
      <c r="G943" t="s">
        <v>2633</v>
      </c>
      <c r="H943" t="s">
        <v>71</v>
      </c>
      <c r="I943" s="67">
        <f t="shared" si="56"/>
        <v>0</v>
      </c>
      <c r="J943" s="67">
        <f t="shared" si="57"/>
        <v>1</v>
      </c>
      <c r="K943" s="67">
        <f t="shared" si="58"/>
        <v>0</v>
      </c>
      <c r="L943" s="67">
        <f t="shared" si="59"/>
        <v>1</v>
      </c>
    </row>
    <row r="944" spans="1:12" x14ac:dyDescent="0.35">
      <c r="A944" t="s">
        <v>303</v>
      </c>
      <c r="B944" t="s">
        <v>3938</v>
      </c>
      <c r="C944" s="67" t="s">
        <v>16</v>
      </c>
      <c r="D944" s="67" t="s">
        <v>2784</v>
      </c>
      <c r="E944" t="s">
        <v>2635</v>
      </c>
      <c r="F944" s="67" t="s">
        <v>2785</v>
      </c>
      <c r="G944" t="s">
        <v>2636</v>
      </c>
      <c r="H944" t="s">
        <v>36</v>
      </c>
      <c r="I944" s="67">
        <f t="shared" si="56"/>
        <v>0</v>
      </c>
      <c r="J944" s="67">
        <f t="shared" si="57"/>
        <v>0</v>
      </c>
      <c r="K944" s="67">
        <f t="shared" si="58"/>
        <v>1</v>
      </c>
      <c r="L944" s="67">
        <f t="shared" si="59"/>
        <v>1</v>
      </c>
    </row>
    <row r="945" spans="1:12" x14ac:dyDescent="0.35">
      <c r="A945" t="s">
        <v>303</v>
      </c>
      <c r="B945" t="s">
        <v>3939</v>
      </c>
      <c r="C945" s="67" t="s">
        <v>16</v>
      </c>
      <c r="D945" s="67" t="s">
        <v>2784</v>
      </c>
      <c r="E945" t="s">
        <v>2638</v>
      </c>
      <c r="F945" s="67" t="s">
        <v>2785</v>
      </c>
      <c r="G945" t="s">
        <v>2639</v>
      </c>
      <c r="H945" t="s">
        <v>36</v>
      </c>
      <c r="I945" s="67">
        <f t="shared" si="56"/>
        <v>0</v>
      </c>
      <c r="J945" s="67">
        <f t="shared" si="57"/>
        <v>0</v>
      </c>
      <c r="K945" s="67">
        <f t="shared" si="58"/>
        <v>1</v>
      </c>
      <c r="L945" s="67">
        <f t="shared" si="59"/>
        <v>1</v>
      </c>
    </row>
    <row r="946" spans="1:12" x14ac:dyDescent="0.35">
      <c r="A946" t="s">
        <v>303</v>
      </c>
      <c r="B946" t="s">
        <v>3940</v>
      </c>
      <c r="C946" s="67" t="s">
        <v>16</v>
      </c>
      <c r="D946" s="67" t="s">
        <v>2784</v>
      </c>
      <c r="E946" t="s">
        <v>2641</v>
      </c>
      <c r="F946" s="67" t="s">
        <v>2785</v>
      </c>
      <c r="G946" t="s">
        <v>2642</v>
      </c>
      <c r="H946" t="s">
        <v>71</v>
      </c>
      <c r="I946" s="67">
        <f t="shared" si="56"/>
        <v>0</v>
      </c>
      <c r="J946" s="67">
        <f t="shared" si="57"/>
        <v>1</v>
      </c>
      <c r="K946" s="67">
        <f t="shared" si="58"/>
        <v>0</v>
      </c>
      <c r="L946" s="67">
        <f t="shared" si="59"/>
        <v>1</v>
      </c>
    </row>
    <row r="947" spans="1:12" x14ac:dyDescent="0.35">
      <c r="A947" t="s">
        <v>303</v>
      </c>
      <c r="B947" t="s">
        <v>3941</v>
      </c>
      <c r="C947" s="67" t="s">
        <v>16</v>
      </c>
      <c r="D947" s="67" t="s">
        <v>2784</v>
      </c>
      <c r="E947" t="s">
        <v>2644</v>
      </c>
      <c r="F947" s="67" t="s">
        <v>2785</v>
      </c>
      <c r="G947" t="s">
        <v>2645</v>
      </c>
      <c r="H947" t="s">
        <v>36</v>
      </c>
      <c r="I947" s="67">
        <f t="shared" si="56"/>
        <v>0</v>
      </c>
      <c r="J947" s="67">
        <f t="shared" si="57"/>
        <v>0</v>
      </c>
      <c r="K947" s="67">
        <f t="shared" si="58"/>
        <v>1</v>
      </c>
      <c r="L947" s="67">
        <f t="shared" si="59"/>
        <v>1</v>
      </c>
    </row>
    <row r="948" spans="1:12" x14ac:dyDescent="0.35">
      <c r="A948" t="s">
        <v>303</v>
      </c>
      <c r="B948" t="s">
        <v>3942</v>
      </c>
      <c r="C948" s="67" t="s">
        <v>16</v>
      </c>
      <c r="D948" s="67" t="s">
        <v>2784</v>
      </c>
      <c r="E948" t="s">
        <v>2647</v>
      </c>
      <c r="F948" s="67" t="s">
        <v>2785</v>
      </c>
      <c r="G948" t="s">
        <v>2648</v>
      </c>
      <c r="H948" t="s">
        <v>71</v>
      </c>
      <c r="I948" s="67">
        <f t="shared" si="56"/>
        <v>0</v>
      </c>
      <c r="J948" s="67">
        <f t="shared" si="57"/>
        <v>1</v>
      </c>
      <c r="K948" s="67">
        <f t="shared" si="58"/>
        <v>0</v>
      </c>
      <c r="L948" s="67">
        <f t="shared" si="59"/>
        <v>1</v>
      </c>
    </row>
    <row r="949" spans="1:12" x14ac:dyDescent="0.35">
      <c r="A949" t="s">
        <v>303</v>
      </c>
      <c r="B949" t="s">
        <v>3943</v>
      </c>
      <c r="C949" s="67" t="s">
        <v>16</v>
      </c>
      <c r="D949" s="67" t="s">
        <v>2784</v>
      </c>
      <c r="E949" t="s">
        <v>2650</v>
      </c>
      <c r="F949" s="67" t="s">
        <v>2785</v>
      </c>
      <c r="G949" t="s">
        <v>2651</v>
      </c>
      <c r="H949" t="s">
        <v>71</v>
      </c>
      <c r="I949" s="67">
        <f t="shared" si="56"/>
        <v>0</v>
      </c>
      <c r="J949" s="67">
        <f t="shared" si="57"/>
        <v>1</v>
      </c>
      <c r="K949" s="67">
        <f t="shared" si="58"/>
        <v>0</v>
      </c>
      <c r="L949" s="67">
        <f t="shared" si="59"/>
        <v>1</v>
      </c>
    </row>
    <row r="950" spans="1:12" x14ac:dyDescent="0.35">
      <c r="A950" t="s">
        <v>303</v>
      </c>
      <c r="B950" t="s">
        <v>4011</v>
      </c>
      <c r="C950" s="67" t="s">
        <v>15</v>
      </c>
      <c r="D950" s="67" t="s">
        <v>2784</v>
      </c>
      <c r="E950" t="s">
        <v>2653</v>
      </c>
      <c r="F950" s="67" t="s">
        <v>2785</v>
      </c>
      <c r="G950" t="s">
        <v>2654</v>
      </c>
      <c r="H950" t="s">
        <v>54</v>
      </c>
      <c r="I950" s="67">
        <f t="shared" si="56"/>
        <v>0</v>
      </c>
      <c r="J950" s="67">
        <f t="shared" si="57"/>
        <v>0</v>
      </c>
      <c r="K950" s="67">
        <f t="shared" si="58"/>
        <v>1</v>
      </c>
      <c r="L950" s="67">
        <f t="shared" si="59"/>
        <v>1</v>
      </c>
    </row>
    <row r="951" spans="1:12" x14ac:dyDescent="0.35">
      <c r="A951" t="s">
        <v>303</v>
      </c>
      <c r="B951" t="s">
        <v>4012</v>
      </c>
      <c r="C951" s="67" t="s">
        <v>15</v>
      </c>
      <c r="D951" s="67" t="s">
        <v>2784</v>
      </c>
      <c r="E951" t="s">
        <v>2656</v>
      </c>
      <c r="F951" s="67" t="s">
        <v>2785</v>
      </c>
      <c r="G951" t="s">
        <v>2657</v>
      </c>
      <c r="H951" t="s">
        <v>36</v>
      </c>
      <c r="I951" s="67">
        <f t="shared" si="56"/>
        <v>0</v>
      </c>
      <c r="J951" s="67">
        <f t="shared" si="57"/>
        <v>0</v>
      </c>
      <c r="K951" s="67">
        <f t="shared" si="58"/>
        <v>1</v>
      </c>
      <c r="L951" s="67">
        <f t="shared" si="59"/>
        <v>1</v>
      </c>
    </row>
    <row r="952" spans="1:12" x14ac:dyDescent="0.35">
      <c r="A952" t="s">
        <v>303</v>
      </c>
      <c r="B952" t="s">
        <v>4013</v>
      </c>
      <c r="C952" s="67" t="s">
        <v>15</v>
      </c>
      <c r="D952" s="67" t="s">
        <v>2784</v>
      </c>
      <c r="E952" t="s">
        <v>2659</v>
      </c>
      <c r="F952" s="67" t="s">
        <v>2785</v>
      </c>
      <c r="G952" t="s">
        <v>2660</v>
      </c>
      <c r="H952" t="s">
        <v>71</v>
      </c>
      <c r="I952" s="67">
        <f t="shared" si="56"/>
        <v>0</v>
      </c>
      <c r="J952" s="67">
        <f t="shared" si="57"/>
        <v>1</v>
      </c>
      <c r="K952" s="67">
        <f t="shared" si="58"/>
        <v>0</v>
      </c>
      <c r="L952" s="67">
        <f t="shared" si="59"/>
        <v>1</v>
      </c>
    </row>
    <row r="953" spans="1:12" x14ac:dyDescent="0.35">
      <c r="A953" t="s">
        <v>303</v>
      </c>
      <c r="B953" t="s">
        <v>4014</v>
      </c>
      <c r="C953" s="67" t="s">
        <v>15</v>
      </c>
      <c r="D953" s="67" t="s">
        <v>2784</v>
      </c>
      <c r="E953" t="s">
        <v>2662</v>
      </c>
      <c r="F953" s="67" t="s">
        <v>2785</v>
      </c>
      <c r="G953" t="s">
        <v>2663</v>
      </c>
      <c r="H953" t="s">
        <v>71</v>
      </c>
      <c r="I953" s="67">
        <f t="shared" si="56"/>
        <v>0</v>
      </c>
      <c r="J953" s="67">
        <f t="shared" si="57"/>
        <v>1</v>
      </c>
      <c r="K953" s="67">
        <f t="shared" si="58"/>
        <v>0</v>
      </c>
      <c r="L953" s="67">
        <f t="shared" si="59"/>
        <v>1</v>
      </c>
    </row>
    <row r="954" spans="1:12" x14ac:dyDescent="0.35">
      <c r="A954" t="s">
        <v>303</v>
      </c>
      <c r="B954" t="s">
        <v>4015</v>
      </c>
      <c r="C954" s="67" t="s">
        <v>15</v>
      </c>
      <c r="D954" s="67" t="s">
        <v>2784</v>
      </c>
      <c r="E954" t="s">
        <v>2665</v>
      </c>
      <c r="F954" s="67" t="s">
        <v>2785</v>
      </c>
      <c r="G954" t="s">
        <v>2666</v>
      </c>
      <c r="H954" t="s">
        <v>54</v>
      </c>
      <c r="I954" s="67">
        <f t="shared" si="56"/>
        <v>0</v>
      </c>
      <c r="J954" s="67">
        <f t="shared" si="57"/>
        <v>0</v>
      </c>
      <c r="K954" s="67">
        <f t="shared" si="58"/>
        <v>1</v>
      </c>
      <c r="L954" s="67">
        <f t="shared" si="59"/>
        <v>1</v>
      </c>
    </row>
    <row r="955" spans="1:12" x14ac:dyDescent="0.35">
      <c r="A955" t="s">
        <v>303</v>
      </c>
      <c r="B955" t="s">
        <v>4016</v>
      </c>
      <c r="C955" s="67" t="s">
        <v>15</v>
      </c>
      <c r="D955" s="67" t="s">
        <v>2784</v>
      </c>
      <c r="E955" t="s">
        <v>2668</v>
      </c>
      <c r="F955" s="67" t="s">
        <v>2785</v>
      </c>
      <c r="G955" t="s">
        <v>2669</v>
      </c>
      <c r="H955" t="s">
        <v>71</v>
      </c>
      <c r="I955" s="67">
        <f t="shared" si="56"/>
        <v>0</v>
      </c>
      <c r="J955" s="67">
        <f t="shared" si="57"/>
        <v>1</v>
      </c>
      <c r="K955" s="67">
        <f t="shared" si="58"/>
        <v>0</v>
      </c>
      <c r="L955" s="67">
        <f t="shared" si="59"/>
        <v>1</v>
      </c>
    </row>
    <row r="956" spans="1:12" x14ac:dyDescent="0.35">
      <c r="A956" t="s">
        <v>303</v>
      </c>
      <c r="B956" t="s">
        <v>4017</v>
      </c>
      <c r="C956" s="67" t="s">
        <v>15</v>
      </c>
      <c r="D956" s="67" t="s">
        <v>2784</v>
      </c>
      <c r="E956" t="s">
        <v>2671</v>
      </c>
      <c r="F956" s="67" t="s">
        <v>2785</v>
      </c>
      <c r="G956" t="s">
        <v>2672</v>
      </c>
      <c r="H956" t="s">
        <v>71</v>
      </c>
      <c r="I956" s="67">
        <f t="shared" si="56"/>
        <v>0</v>
      </c>
      <c r="J956" s="67">
        <f t="shared" si="57"/>
        <v>1</v>
      </c>
      <c r="K956" s="67">
        <f t="shared" si="58"/>
        <v>0</v>
      </c>
      <c r="L956" s="67">
        <f t="shared" si="59"/>
        <v>1</v>
      </c>
    </row>
    <row r="957" spans="1:12" x14ac:dyDescent="0.35">
      <c r="A957" t="s">
        <v>303</v>
      </c>
      <c r="B957" t="s">
        <v>4018</v>
      </c>
      <c r="C957" s="67" t="s">
        <v>15</v>
      </c>
      <c r="D957" s="67" t="s">
        <v>2784</v>
      </c>
      <c r="E957" t="s">
        <v>2674</v>
      </c>
      <c r="F957" s="67" t="s">
        <v>2785</v>
      </c>
      <c r="G957" t="s">
        <v>2675</v>
      </c>
      <c r="H957" t="s">
        <v>36</v>
      </c>
      <c r="I957" s="67">
        <f t="shared" si="56"/>
        <v>0</v>
      </c>
      <c r="J957" s="67">
        <f t="shared" si="57"/>
        <v>0</v>
      </c>
      <c r="K957" s="67">
        <f t="shared" si="58"/>
        <v>1</v>
      </c>
      <c r="L957" s="67">
        <f t="shared" si="59"/>
        <v>1</v>
      </c>
    </row>
    <row r="958" spans="1:12" x14ac:dyDescent="0.35">
      <c r="A958" t="s">
        <v>303</v>
      </c>
      <c r="B958" t="s">
        <v>4019</v>
      </c>
      <c r="C958" s="67" t="s">
        <v>15</v>
      </c>
      <c r="D958" s="67" t="s">
        <v>2784</v>
      </c>
      <c r="E958" t="s">
        <v>2677</v>
      </c>
      <c r="F958" s="67" t="s">
        <v>2785</v>
      </c>
      <c r="G958" t="s">
        <v>2678</v>
      </c>
      <c r="H958" t="s">
        <v>36</v>
      </c>
      <c r="I958" s="67">
        <f t="shared" si="56"/>
        <v>0</v>
      </c>
      <c r="J958" s="67">
        <f t="shared" si="57"/>
        <v>0</v>
      </c>
      <c r="K958" s="67">
        <f t="shared" si="58"/>
        <v>1</v>
      </c>
      <c r="L958" s="67">
        <f t="shared" si="59"/>
        <v>1</v>
      </c>
    </row>
    <row r="959" spans="1:12" x14ac:dyDescent="0.35">
      <c r="A959" t="s">
        <v>303</v>
      </c>
      <c r="B959" t="s">
        <v>4020</v>
      </c>
      <c r="C959" s="67" t="s">
        <v>15</v>
      </c>
      <c r="D959" s="67" t="s">
        <v>2784</v>
      </c>
      <c r="E959" t="s">
        <v>2680</v>
      </c>
      <c r="F959" s="67" t="s">
        <v>2785</v>
      </c>
      <c r="G959" t="s">
        <v>2681</v>
      </c>
      <c r="H959" t="s">
        <v>71</v>
      </c>
      <c r="I959" s="67">
        <f t="shared" si="56"/>
        <v>0</v>
      </c>
      <c r="J959" s="67">
        <f t="shared" si="57"/>
        <v>1</v>
      </c>
      <c r="K959" s="67">
        <f t="shared" si="58"/>
        <v>0</v>
      </c>
      <c r="L959" s="67">
        <f t="shared" si="59"/>
        <v>1</v>
      </c>
    </row>
    <row r="960" spans="1:12" x14ac:dyDescent="0.35">
      <c r="A960" t="s">
        <v>303</v>
      </c>
      <c r="B960" t="s">
        <v>3972</v>
      </c>
      <c r="C960" s="67" t="s">
        <v>14</v>
      </c>
      <c r="D960" s="67" t="s">
        <v>2784</v>
      </c>
      <c r="E960" t="s">
        <v>2683</v>
      </c>
      <c r="F960" s="67" t="s">
        <v>2785</v>
      </c>
      <c r="G960" t="s">
        <v>2684</v>
      </c>
      <c r="H960" t="s">
        <v>54</v>
      </c>
      <c r="I960" s="67">
        <f t="shared" si="56"/>
        <v>0</v>
      </c>
      <c r="J960" s="67">
        <f t="shared" si="57"/>
        <v>0</v>
      </c>
      <c r="K960" s="67">
        <f t="shared" si="58"/>
        <v>1</v>
      </c>
      <c r="L960" s="67">
        <f t="shared" si="59"/>
        <v>1</v>
      </c>
    </row>
    <row r="961" spans="1:12" x14ac:dyDescent="0.35">
      <c r="A961" t="s">
        <v>2685</v>
      </c>
      <c r="B961" t="s">
        <v>4065</v>
      </c>
      <c r="C961" s="67" t="s">
        <v>13</v>
      </c>
      <c r="D961" s="67" t="s">
        <v>2784</v>
      </c>
      <c r="E961" t="s">
        <v>2687</v>
      </c>
      <c r="F961" s="67" t="s">
        <v>2785</v>
      </c>
      <c r="G961" t="s">
        <v>2688</v>
      </c>
      <c r="H961" t="s">
        <v>117</v>
      </c>
      <c r="I961" s="67">
        <f t="shared" si="56"/>
        <v>0</v>
      </c>
      <c r="J961" s="67">
        <f t="shared" si="57"/>
        <v>0</v>
      </c>
      <c r="K961" s="67">
        <f t="shared" si="58"/>
        <v>1</v>
      </c>
      <c r="L961" s="67">
        <f t="shared" si="59"/>
        <v>1</v>
      </c>
    </row>
    <row r="962" spans="1:12" x14ac:dyDescent="0.35">
      <c r="A962" t="s">
        <v>2685</v>
      </c>
      <c r="B962" t="s">
        <v>4066</v>
      </c>
      <c r="C962" s="67" t="s">
        <v>13</v>
      </c>
      <c r="D962" s="67" t="s">
        <v>2784</v>
      </c>
      <c r="E962" t="s">
        <v>2690</v>
      </c>
      <c r="F962" s="67" t="s">
        <v>2785</v>
      </c>
      <c r="G962" t="s">
        <v>2691</v>
      </c>
      <c r="H962" t="s">
        <v>54</v>
      </c>
      <c r="I962" s="67">
        <f t="shared" si="56"/>
        <v>0</v>
      </c>
      <c r="J962" s="67">
        <f t="shared" si="57"/>
        <v>0</v>
      </c>
      <c r="K962" s="67">
        <f t="shared" si="58"/>
        <v>1</v>
      </c>
      <c r="L962" s="67">
        <f t="shared" si="59"/>
        <v>1</v>
      </c>
    </row>
    <row r="963" spans="1:12" x14ac:dyDescent="0.35">
      <c r="A963" t="s">
        <v>2685</v>
      </c>
      <c r="B963" t="s">
        <v>4067</v>
      </c>
      <c r="C963" s="67" t="s">
        <v>13</v>
      </c>
      <c r="D963" s="67" t="s">
        <v>2784</v>
      </c>
      <c r="E963" t="s">
        <v>2693</v>
      </c>
      <c r="F963" s="67" t="s">
        <v>2785</v>
      </c>
      <c r="G963" t="s">
        <v>2694</v>
      </c>
      <c r="H963" t="s">
        <v>36</v>
      </c>
      <c r="I963" s="67">
        <f t="shared" ref="I963:I992" si="60">IF(H963="BHC", 1, 0)</f>
        <v>0</v>
      </c>
      <c r="J963" s="67">
        <f t="shared" ref="J963:J992" si="61">IF(OR(H963="BHC", H963="WS", H963="SR"), 1,0)</f>
        <v>0</v>
      </c>
      <c r="K963" s="67">
        <f t="shared" ref="K963:K992" si="62">IF(OR(H963="RSD", H963="RFS", H963="CRS",H963="MRBD"), 1,0)</f>
        <v>1</v>
      </c>
      <c r="L963" s="67">
        <f t="shared" ref="L963:L992" si="63">IF(OR(H963="RSD", H963="RFS", H963="CRS",H963="MRBD",H963="WS",H963="SR"), 1,0)</f>
        <v>1</v>
      </c>
    </row>
    <row r="964" spans="1:12" x14ac:dyDescent="0.35">
      <c r="A964" t="s">
        <v>2685</v>
      </c>
      <c r="B964" t="s">
        <v>4068</v>
      </c>
      <c r="C964" s="67" t="s">
        <v>13</v>
      </c>
      <c r="D964" s="67" t="s">
        <v>2784</v>
      </c>
      <c r="E964" t="s">
        <v>2696</v>
      </c>
      <c r="F964" s="67" t="s">
        <v>2785</v>
      </c>
      <c r="G964" t="s">
        <v>2697</v>
      </c>
      <c r="H964" t="s">
        <v>36</v>
      </c>
      <c r="I964" s="67">
        <f t="shared" si="60"/>
        <v>0</v>
      </c>
      <c r="J964" s="67">
        <f t="shared" si="61"/>
        <v>0</v>
      </c>
      <c r="K964" s="67">
        <f t="shared" si="62"/>
        <v>1</v>
      </c>
      <c r="L964" s="67">
        <f t="shared" si="63"/>
        <v>1</v>
      </c>
    </row>
    <row r="965" spans="1:12" x14ac:dyDescent="0.35">
      <c r="A965" t="s">
        <v>2685</v>
      </c>
      <c r="B965" t="s">
        <v>4118</v>
      </c>
      <c r="C965" s="67" t="s">
        <v>11</v>
      </c>
      <c r="D965" s="67" t="s">
        <v>2784</v>
      </c>
      <c r="E965" t="s">
        <v>2699</v>
      </c>
      <c r="F965" s="67" t="s">
        <v>2785</v>
      </c>
      <c r="G965" t="s">
        <v>2700</v>
      </c>
      <c r="H965" t="s">
        <v>117</v>
      </c>
      <c r="I965" s="67">
        <f t="shared" si="60"/>
        <v>0</v>
      </c>
      <c r="J965" s="67">
        <f t="shared" si="61"/>
        <v>0</v>
      </c>
      <c r="K965" s="67">
        <f t="shared" si="62"/>
        <v>1</v>
      </c>
      <c r="L965" s="67">
        <f t="shared" si="63"/>
        <v>1</v>
      </c>
    </row>
    <row r="966" spans="1:12" x14ac:dyDescent="0.35">
      <c r="A966" t="s">
        <v>2685</v>
      </c>
      <c r="B966" t="s">
        <v>2701</v>
      </c>
      <c r="C966" s="67" t="s">
        <v>15</v>
      </c>
      <c r="D966" s="67" t="s">
        <v>2784</v>
      </c>
      <c r="E966" t="s">
        <v>2702</v>
      </c>
      <c r="F966" s="67" t="s">
        <v>2785</v>
      </c>
      <c r="G966" t="s">
        <v>2703</v>
      </c>
      <c r="H966" t="s">
        <v>36</v>
      </c>
      <c r="I966" s="67">
        <f t="shared" si="60"/>
        <v>0</v>
      </c>
      <c r="J966" s="67">
        <f t="shared" si="61"/>
        <v>0</v>
      </c>
      <c r="K966" s="67">
        <f t="shared" si="62"/>
        <v>1</v>
      </c>
      <c r="L966" s="67">
        <f t="shared" si="63"/>
        <v>1</v>
      </c>
    </row>
    <row r="967" spans="1:12" x14ac:dyDescent="0.35">
      <c r="A967" t="s">
        <v>2685</v>
      </c>
      <c r="B967" t="s">
        <v>2704</v>
      </c>
      <c r="C967" s="67" t="s">
        <v>15</v>
      </c>
      <c r="D967" s="67" t="s">
        <v>2784</v>
      </c>
      <c r="E967" t="s">
        <v>3037</v>
      </c>
      <c r="F967" s="67" t="s">
        <v>2785</v>
      </c>
      <c r="G967" t="s">
        <v>3038</v>
      </c>
      <c r="H967" t="s">
        <v>36</v>
      </c>
      <c r="I967" s="67">
        <f t="shared" si="60"/>
        <v>0</v>
      </c>
      <c r="J967" s="67">
        <f t="shared" si="61"/>
        <v>0</v>
      </c>
      <c r="K967" s="67">
        <f t="shared" si="62"/>
        <v>1</v>
      </c>
      <c r="L967" s="67">
        <f t="shared" si="63"/>
        <v>1</v>
      </c>
    </row>
    <row r="968" spans="1:12" x14ac:dyDescent="0.35">
      <c r="A968" t="s">
        <v>2685</v>
      </c>
      <c r="B968" t="s">
        <v>2704</v>
      </c>
      <c r="C968" s="67" t="s">
        <v>15</v>
      </c>
      <c r="D968" s="67" t="s">
        <v>2784</v>
      </c>
      <c r="E968" t="s">
        <v>2705</v>
      </c>
      <c r="F968" s="67" t="s">
        <v>2785</v>
      </c>
      <c r="G968" t="s">
        <v>2706</v>
      </c>
      <c r="H968" t="s">
        <v>36</v>
      </c>
      <c r="I968" s="67">
        <f t="shared" si="60"/>
        <v>0</v>
      </c>
      <c r="J968" s="67">
        <f t="shared" si="61"/>
        <v>0</v>
      </c>
      <c r="K968" s="67">
        <f t="shared" si="62"/>
        <v>1</v>
      </c>
      <c r="L968" s="67">
        <f t="shared" si="63"/>
        <v>1</v>
      </c>
    </row>
    <row r="969" spans="1:12" x14ac:dyDescent="0.35">
      <c r="A969" t="s">
        <v>2685</v>
      </c>
      <c r="B969" t="s">
        <v>2707</v>
      </c>
      <c r="C969" s="67" t="s">
        <v>15</v>
      </c>
      <c r="D969" s="67" t="s">
        <v>2784</v>
      </c>
      <c r="E969" t="s">
        <v>2708</v>
      </c>
      <c r="F969" s="67" t="s">
        <v>2785</v>
      </c>
      <c r="G969" t="s">
        <v>2709</v>
      </c>
      <c r="H969" t="s">
        <v>36</v>
      </c>
      <c r="I969" s="67">
        <f t="shared" si="60"/>
        <v>0</v>
      </c>
      <c r="J969" s="67">
        <f t="shared" si="61"/>
        <v>0</v>
      </c>
      <c r="K969" s="67">
        <f t="shared" si="62"/>
        <v>1</v>
      </c>
      <c r="L969" s="67">
        <f t="shared" si="63"/>
        <v>1</v>
      </c>
    </row>
    <row r="970" spans="1:12" x14ac:dyDescent="0.35">
      <c r="A970" t="s">
        <v>2685</v>
      </c>
      <c r="B970" t="s">
        <v>2710</v>
      </c>
      <c r="C970" s="67" t="s">
        <v>15</v>
      </c>
      <c r="D970" s="67" t="s">
        <v>2784</v>
      </c>
      <c r="E970" t="s">
        <v>2711</v>
      </c>
      <c r="F970" s="67" t="s">
        <v>2785</v>
      </c>
      <c r="G970" t="s">
        <v>2712</v>
      </c>
      <c r="H970" t="s">
        <v>71</v>
      </c>
      <c r="I970" s="67">
        <f t="shared" si="60"/>
        <v>0</v>
      </c>
      <c r="J970" s="67">
        <f t="shared" si="61"/>
        <v>1</v>
      </c>
      <c r="K970" s="67">
        <f t="shared" si="62"/>
        <v>0</v>
      </c>
      <c r="L970" s="67">
        <f t="shared" si="63"/>
        <v>1</v>
      </c>
    </row>
    <row r="971" spans="1:12" x14ac:dyDescent="0.35">
      <c r="A971" t="s">
        <v>2685</v>
      </c>
      <c r="B971" t="s">
        <v>2713</v>
      </c>
      <c r="C971" s="67" t="s">
        <v>15</v>
      </c>
      <c r="D971" s="67" t="s">
        <v>2784</v>
      </c>
      <c r="E971" t="s">
        <v>2714</v>
      </c>
      <c r="F971" s="67" t="s">
        <v>2785</v>
      </c>
      <c r="G971" t="s">
        <v>2715</v>
      </c>
      <c r="H971" t="s">
        <v>71</v>
      </c>
      <c r="I971" s="67">
        <f t="shared" si="60"/>
        <v>0</v>
      </c>
      <c r="J971" s="67">
        <f t="shared" si="61"/>
        <v>1</v>
      </c>
      <c r="K971" s="67">
        <f t="shared" si="62"/>
        <v>0</v>
      </c>
      <c r="L971" s="67">
        <f t="shared" si="63"/>
        <v>1</v>
      </c>
    </row>
    <row r="972" spans="1:12" x14ac:dyDescent="0.35">
      <c r="A972" t="s">
        <v>2685</v>
      </c>
      <c r="B972" t="s">
        <v>2716</v>
      </c>
      <c r="C972" s="67" t="s">
        <v>15</v>
      </c>
      <c r="D972" s="67" t="s">
        <v>2784</v>
      </c>
      <c r="E972" t="s">
        <v>2717</v>
      </c>
      <c r="F972" s="67" t="s">
        <v>2785</v>
      </c>
      <c r="G972" t="s">
        <v>2718</v>
      </c>
      <c r="H972" t="s">
        <v>71</v>
      </c>
      <c r="I972" s="67">
        <f t="shared" si="60"/>
        <v>0</v>
      </c>
      <c r="J972" s="67">
        <f t="shared" si="61"/>
        <v>1</v>
      </c>
      <c r="K972" s="67">
        <f t="shared" si="62"/>
        <v>0</v>
      </c>
      <c r="L972" s="67">
        <f t="shared" si="63"/>
        <v>1</v>
      </c>
    </row>
    <row r="973" spans="1:12" x14ac:dyDescent="0.35">
      <c r="A973" t="s">
        <v>2685</v>
      </c>
      <c r="B973" t="s">
        <v>2719</v>
      </c>
      <c r="C973" s="67" t="s">
        <v>15</v>
      </c>
      <c r="D973" s="67" t="s">
        <v>2784</v>
      </c>
      <c r="E973" t="s">
        <v>2720</v>
      </c>
      <c r="F973" s="67" t="s">
        <v>2785</v>
      </c>
      <c r="G973" t="s">
        <v>2721</v>
      </c>
      <c r="H973" t="s">
        <v>71</v>
      </c>
      <c r="I973" s="67">
        <f t="shared" si="60"/>
        <v>0</v>
      </c>
      <c r="J973" s="67">
        <f t="shared" si="61"/>
        <v>1</v>
      </c>
      <c r="K973" s="67">
        <f t="shared" si="62"/>
        <v>0</v>
      </c>
      <c r="L973" s="67">
        <f t="shared" si="63"/>
        <v>1</v>
      </c>
    </row>
    <row r="974" spans="1:12" x14ac:dyDescent="0.35">
      <c r="A974" t="s">
        <v>2685</v>
      </c>
      <c r="B974" t="s">
        <v>3944</v>
      </c>
      <c r="C974" s="67" t="s">
        <v>16</v>
      </c>
      <c r="D974" s="67" t="s">
        <v>2784</v>
      </c>
      <c r="E974" t="s">
        <v>2723</v>
      </c>
      <c r="F974" s="67" t="s">
        <v>2785</v>
      </c>
      <c r="G974" t="s">
        <v>2724</v>
      </c>
      <c r="H974" t="s">
        <v>71</v>
      </c>
      <c r="I974" s="67">
        <f t="shared" si="60"/>
        <v>0</v>
      </c>
      <c r="J974" s="67">
        <f t="shared" si="61"/>
        <v>1</v>
      </c>
      <c r="K974" s="67">
        <f t="shared" si="62"/>
        <v>0</v>
      </c>
      <c r="L974" s="67">
        <f t="shared" si="63"/>
        <v>1</v>
      </c>
    </row>
    <row r="975" spans="1:12" x14ac:dyDescent="0.35">
      <c r="A975" t="s">
        <v>2685</v>
      </c>
      <c r="B975" t="s">
        <v>3945</v>
      </c>
      <c r="C975" s="67" t="s">
        <v>16</v>
      </c>
      <c r="D975" s="67" t="s">
        <v>2784</v>
      </c>
      <c r="E975" t="s">
        <v>2726</v>
      </c>
      <c r="F975" s="67" t="s">
        <v>2785</v>
      </c>
      <c r="G975" t="s">
        <v>2727</v>
      </c>
      <c r="H975" t="s">
        <v>36</v>
      </c>
      <c r="I975" s="67">
        <f t="shared" si="60"/>
        <v>0</v>
      </c>
      <c r="J975" s="67">
        <f t="shared" si="61"/>
        <v>0</v>
      </c>
      <c r="K975" s="67">
        <f t="shared" si="62"/>
        <v>1</v>
      </c>
      <c r="L975" s="67">
        <f t="shared" si="63"/>
        <v>1</v>
      </c>
    </row>
    <row r="976" spans="1:12" x14ac:dyDescent="0.35">
      <c r="A976" t="s">
        <v>2685</v>
      </c>
      <c r="B976" t="s">
        <v>3946</v>
      </c>
      <c r="C976" s="67" t="s">
        <v>16</v>
      </c>
      <c r="D976" s="67" t="s">
        <v>2784</v>
      </c>
      <c r="E976" t="s">
        <v>2729</v>
      </c>
      <c r="F976" s="67" t="s">
        <v>2785</v>
      </c>
      <c r="G976" t="s">
        <v>2730</v>
      </c>
      <c r="H976" t="s">
        <v>71</v>
      </c>
      <c r="I976" s="67">
        <f t="shared" si="60"/>
        <v>0</v>
      </c>
      <c r="J976" s="67">
        <f t="shared" si="61"/>
        <v>1</v>
      </c>
      <c r="K976" s="67">
        <f t="shared" si="62"/>
        <v>0</v>
      </c>
      <c r="L976" s="67">
        <f t="shared" si="63"/>
        <v>1</v>
      </c>
    </row>
    <row r="977" spans="1:12" x14ac:dyDescent="0.35">
      <c r="A977" t="s">
        <v>2685</v>
      </c>
      <c r="B977" t="s">
        <v>3947</v>
      </c>
      <c r="C977" s="67" t="s">
        <v>16</v>
      </c>
      <c r="D977" s="67" t="s">
        <v>2784</v>
      </c>
      <c r="E977" t="s">
        <v>2732</v>
      </c>
      <c r="F977" s="67" t="s">
        <v>2785</v>
      </c>
      <c r="G977" t="s">
        <v>2733</v>
      </c>
      <c r="H977" t="s">
        <v>71</v>
      </c>
      <c r="I977" s="67">
        <f t="shared" si="60"/>
        <v>0</v>
      </c>
      <c r="J977" s="67">
        <f t="shared" si="61"/>
        <v>1</v>
      </c>
      <c r="K977" s="67">
        <f t="shared" si="62"/>
        <v>0</v>
      </c>
      <c r="L977" s="67">
        <f t="shared" si="63"/>
        <v>1</v>
      </c>
    </row>
    <row r="978" spans="1:12" x14ac:dyDescent="0.35">
      <c r="A978" t="s">
        <v>2685</v>
      </c>
      <c r="B978" t="s">
        <v>3948</v>
      </c>
      <c r="C978" s="67" t="s">
        <v>16</v>
      </c>
      <c r="D978" s="67" t="s">
        <v>2784</v>
      </c>
      <c r="E978" t="s">
        <v>2735</v>
      </c>
      <c r="F978" s="67" t="s">
        <v>2785</v>
      </c>
      <c r="G978" t="s">
        <v>2736</v>
      </c>
      <c r="H978" t="s">
        <v>36</v>
      </c>
      <c r="I978" s="67">
        <f t="shared" si="60"/>
        <v>0</v>
      </c>
      <c r="J978" s="67">
        <f t="shared" si="61"/>
        <v>0</v>
      </c>
      <c r="K978" s="67">
        <f t="shared" si="62"/>
        <v>1</v>
      </c>
      <c r="L978" s="67">
        <f t="shared" si="63"/>
        <v>1</v>
      </c>
    </row>
    <row r="979" spans="1:12" x14ac:dyDescent="0.35">
      <c r="A979" t="s">
        <v>2685</v>
      </c>
      <c r="B979" t="s">
        <v>3949</v>
      </c>
      <c r="C979" s="67" t="s">
        <v>16</v>
      </c>
      <c r="D979" s="67" t="s">
        <v>2784</v>
      </c>
      <c r="E979" t="s">
        <v>2738</v>
      </c>
      <c r="F979" s="67" t="s">
        <v>2785</v>
      </c>
      <c r="G979" t="s">
        <v>2739</v>
      </c>
      <c r="H979" t="s">
        <v>71</v>
      </c>
      <c r="I979" s="67">
        <f t="shared" si="60"/>
        <v>0</v>
      </c>
      <c r="J979" s="67">
        <f t="shared" si="61"/>
        <v>1</v>
      </c>
      <c r="K979" s="67">
        <f t="shared" si="62"/>
        <v>0</v>
      </c>
      <c r="L979" s="67">
        <f t="shared" si="63"/>
        <v>1</v>
      </c>
    </row>
    <row r="980" spans="1:12" x14ac:dyDescent="0.35">
      <c r="A980" t="s">
        <v>2685</v>
      </c>
      <c r="B980" t="s">
        <v>3950</v>
      </c>
      <c r="C980" s="67" t="s">
        <v>16</v>
      </c>
      <c r="D980" s="67" t="s">
        <v>2784</v>
      </c>
      <c r="E980" t="s">
        <v>2741</v>
      </c>
      <c r="F980" s="67" t="s">
        <v>2785</v>
      </c>
      <c r="G980" t="s">
        <v>2742</v>
      </c>
      <c r="H980" t="s">
        <v>71</v>
      </c>
      <c r="I980" s="67">
        <f t="shared" si="60"/>
        <v>0</v>
      </c>
      <c r="J980" s="67">
        <f t="shared" si="61"/>
        <v>1</v>
      </c>
      <c r="K980" s="67">
        <f t="shared" si="62"/>
        <v>0</v>
      </c>
      <c r="L980" s="67">
        <f t="shared" si="63"/>
        <v>1</v>
      </c>
    </row>
    <row r="981" spans="1:12" x14ac:dyDescent="0.35">
      <c r="A981" t="s">
        <v>2685</v>
      </c>
      <c r="B981" t="s">
        <v>3951</v>
      </c>
      <c r="C981" s="67" t="s">
        <v>16</v>
      </c>
      <c r="D981" s="67" t="s">
        <v>2784</v>
      </c>
      <c r="E981" t="s">
        <v>2744</v>
      </c>
      <c r="F981" s="67" t="s">
        <v>2785</v>
      </c>
      <c r="G981" t="s">
        <v>2745</v>
      </c>
      <c r="H981" t="s">
        <v>36</v>
      </c>
      <c r="I981" s="67">
        <f t="shared" si="60"/>
        <v>0</v>
      </c>
      <c r="J981" s="67">
        <f t="shared" si="61"/>
        <v>0</v>
      </c>
      <c r="K981" s="67">
        <f t="shared" si="62"/>
        <v>1</v>
      </c>
      <c r="L981" s="67">
        <f t="shared" si="63"/>
        <v>1</v>
      </c>
    </row>
    <row r="982" spans="1:12" x14ac:dyDescent="0.35">
      <c r="A982" t="s">
        <v>2685</v>
      </c>
      <c r="B982" t="s">
        <v>3952</v>
      </c>
      <c r="C982" s="67" t="s">
        <v>16</v>
      </c>
      <c r="D982" s="67" t="s">
        <v>2784</v>
      </c>
      <c r="E982" t="s">
        <v>2747</v>
      </c>
      <c r="F982" s="67" t="s">
        <v>2785</v>
      </c>
      <c r="G982" t="s">
        <v>2748</v>
      </c>
      <c r="H982" t="s">
        <v>71</v>
      </c>
      <c r="I982" s="67">
        <f t="shared" si="60"/>
        <v>0</v>
      </c>
      <c r="J982" s="67">
        <f t="shared" si="61"/>
        <v>1</v>
      </c>
      <c r="K982" s="67">
        <f t="shared" si="62"/>
        <v>0</v>
      </c>
      <c r="L982" s="67">
        <f t="shared" si="63"/>
        <v>1</v>
      </c>
    </row>
    <row r="983" spans="1:12" x14ac:dyDescent="0.35">
      <c r="A983" t="s">
        <v>2685</v>
      </c>
      <c r="B983" t="s">
        <v>3973</v>
      </c>
      <c r="C983" s="67" t="s">
        <v>14</v>
      </c>
      <c r="D983" s="67" t="s">
        <v>2784</v>
      </c>
      <c r="E983" t="s">
        <v>2750</v>
      </c>
      <c r="F983" s="67" t="s">
        <v>2785</v>
      </c>
      <c r="G983" t="s">
        <v>2751</v>
      </c>
      <c r="H983" t="s">
        <v>117</v>
      </c>
      <c r="I983" s="67">
        <f t="shared" si="60"/>
        <v>0</v>
      </c>
      <c r="J983" s="67">
        <f t="shared" si="61"/>
        <v>0</v>
      </c>
      <c r="K983" s="67">
        <f t="shared" si="62"/>
        <v>1</v>
      </c>
      <c r="L983" s="67">
        <f t="shared" si="63"/>
        <v>1</v>
      </c>
    </row>
    <row r="984" spans="1:12" x14ac:dyDescent="0.35">
      <c r="A984" t="s">
        <v>2685</v>
      </c>
      <c r="B984" t="s">
        <v>3974</v>
      </c>
      <c r="C984" s="67" t="s">
        <v>14</v>
      </c>
      <c r="D984" s="67" t="s">
        <v>2784</v>
      </c>
      <c r="E984" t="s">
        <v>2753</v>
      </c>
      <c r="F984" s="67" t="s">
        <v>2785</v>
      </c>
      <c r="G984" t="s">
        <v>2754</v>
      </c>
      <c r="H984" t="s">
        <v>36</v>
      </c>
      <c r="I984" s="67">
        <f t="shared" si="60"/>
        <v>0</v>
      </c>
      <c r="J984" s="67">
        <f t="shared" si="61"/>
        <v>0</v>
      </c>
      <c r="K984" s="67">
        <f t="shared" si="62"/>
        <v>1</v>
      </c>
      <c r="L984" s="67">
        <f t="shared" si="63"/>
        <v>1</v>
      </c>
    </row>
    <row r="985" spans="1:12" x14ac:dyDescent="0.35">
      <c r="A985" t="s">
        <v>2685</v>
      </c>
      <c r="B985" t="s">
        <v>3975</v>
      </c>
      <c r="C985" s="67" t="s">
        <v>14</v>
      </c>
      <c r="D985" s="67" t="s">
        <v>2784</v>
      </c>
      <c r="E985" t="s">
        <v>2756</v>
      </c>
      <c r="F985" s="67" t="s">
        <v>2785</v>
      </c>
      <c r="G985" t="s">
        <v>2757</v>
      </c>
      <c r="H985" t="s">
        <v>117</v>
      </c>
      <c r="I985" s="67">
        <f t="shared" si="60"/>
        <v>0</v>
      </c>
      <c r="J985" s="67">
        <f t="shared" si="61"/>
        <v>0</v>
      </c>
      <c r="K985" s="67">
        <f t="shared" si="62"/>
        <v>1</v>
      </c>
      <c r="L985" s="67">
        <f t="shared" si="63"/>
        <v>1</v>
      </c>
    </row>
    <row r="986" spans="1:12" x14ac:dyDescent="0.35">
      <c r="A986" t="s">
        <v>2685</v>
      </c>
      <c r="B986" t="s">
        <v>3976</v>
      </c>
      <c r="C986" s="67" t="s">
        <v>14</v>
      </c>
      <c r="D986" s="67" t="s">
        <v>2784</v>
      </c>
      <c r="E986" t="s">
        <v>2759</v>
      </c>
      <c r="F986" s="67" t="s">
        <v>2785</v>
      </c>
      <c r="G986" t="s">
        <v>2760</v>
      </c>
      <c r="H986" t="s">
        <v>71</v>
      </c>
      <c r="I986" s="67">
        <f t="shared" si="60"/>
        <v>0</v>
      </c>
      <c r="J986" s="67">
        <f t="shared" si="61"/>
        <v>1</v>
      </c>
      <c r="K986" s="67">
        <f t="shared" si="62"/>
        <v>0</v>
      </c>
      <c r="L986" s="67">
        <f t="shared" si="63"/>
        <v>1</v>
      </c>
    </row>
    <row r="987" spans="1:12" x14ac:dyDescent="0.35">
      <c r="A987" t="s">
        <v>2685</v>
      </c>
      <c r="B987" t="s">
        <v>3977</v>
      </c>
      <c r="C987" s="67" t="s">
        <v>14</v>
      </c>
      <c r="D987" s="67" t="s">
        <v>2784</v>
      </c>
      <c r="E987" t="s">
        <v>2762</v>
      </c>
      <c r="F987" s="67" t="s">
        <v>2785</v>
      </c>
      <c r="G987" t="s">
        <v>2763</v>
      </c>
      <c r="H987" t="s">
        <v>117</v>
      </c>
      <c r="I987" s="67">
        <f t="shared" si="60"/>
        <v>0</v>
      </c>
      <c r="J987" s="67">
        <f t="shared" si="61"/>
        <v>0</v>
      </c>
      <c r="K987" s="67">
        <f t="shared" si="62"/>
        <v>1</v>
      </c>
      <c r="L987" s="67">
        <f t="shared" si="63"/>
        <v>1</v>
      </c>
    </row>
    <row r="988" spans="1:12" x14ac:dyDescent="0.35">
      <c r="A988" t="s">
        <v>2685</v>
      </c>
      <c r="B988" t="s">
        <v>3978</v>
      </c>
      <c r="C988" s="67" t="s">
        <v>14</v>
      </c>
      <c r="D988" s="67" t="s">
        <v>2784</v>
      </c>
      <c r="E988" t="s">
        <v>3059</v>
      </c>
      <c r="F988" s="67" t="s">
        <v>2785</v>
      </c>
      <c r="G988" t="s">
        <v>3060</v>
      </c>
      <c r="H988" t="s">
        <v>71</v>
      </c>
      <c r="I988" s="67">
        <f t="shared" si="60"/>
        <v>0</v>
      </c>
      <c r="J988" s="67">
        <f t="shared" si="61"/>
        <v>1</v>
      </c>
      <c r="K988" s="67">
        <f t="shared" si="62"/>
        <v>0</v>
      </c>
      <c r="L988" s="67">
        <f t="shared" si="63"/>
        <v>1</v>
      </c>
    </row>
    <row r="989" spans="1:12" x14ac:dyDescent="0.35">
      <c r="A989" t="s">
        <v>2685</v>
      </c>
      <c r="B989" t="s">
        <v>3979</v>
      </c>
      <c r="C989" s="67" t="s">
        <v>14</v>
      </c>
      <c r="D989" s="67" t="s">
        <v>2784</v>
      </c>
      <c r="E989" t="s">
        <v>2765</v>
      </c>
      <c r="F989" s="67" t="s">
        <v>2785</v>
      </c>
      <c r="G989" t="s">
        <v>2766</v>
      </c>
      <c r="H989" t="s">
        <v>117</v>
      </c>
      <c r="I989" s="67">
        <f t="shared" si="60"/>
        <v>0</v>
      </c>
      <c r="J989" s="67">
        <f t="shared" si="61"/>
        <v>0</v>
      </c>
      <c r="K989" s="67">
        <f t="shared" si="62"/>
        <v>1</v>
      </c>
      <c r="L989" s="67">
        <f t="shared" si="63"/>
        <v>1</v>
      </c>
    </row>
    <row r="990" spans="1:12" x14ac:dyDescent="0.35">
      <c r="A990" t="s">
        <v>2685</v>
      </c>
      <c r="B990" t="s">
        <v>3980</v>
      </c>
      <c r="C990" s="67" t="s">
        <v>14</v>
      </c>
      <c r="D990" s="67" t="s">
        <v>2784</v>
      </c>
      <c r="E990" t="s">
        <v>2768</v>
      </c>
      <c r="F990" s="67" t="s">
        <v>2785</v>
      </c>
      <c r="G990" t="s">
        <v>2769</v>
      </c>
      <c r="H990" t="s">
        <v>36</v>
      </c>
      <c r="I990" s="67">
        <f t="shared" si="60"/>
        <v>0</v>
      </c>
      <c r="J990" s="67">
        <f t="shared" si="61"/>
        <v>0</v>
      </c>
      <c r="K990" s="67">
        <f t="shared" si="62"/>
        <v>1</v>
      </c>
      <c r="L990" s="67">
        <f t="shared" si="63"/>
        <v>1</v>
      </c>
    </row>
    <row r="991" spans="1:12" x14ac:dyDescent="0.35">
      <c r="A991" t="s">
        <v>2685</v>
      </c>
      <c r="B991" t="s">
        <v>3981</v>
      </c>
      <c r="C991" s="67" t="s">
        <v>14</v>
      </c>
      <c r="D991" s="67" t="s">
        <v>2784</v>
      </c>
      <c r="E991" t="s">
        <v>2771</v>
      </c>
      <c r="F991" s="67" t="s">
        <v>2785</v>
      </c>
      <c r="G991" t="s">
        <v>2772</v>
      </c>
      <c r="H991" t="s">
        <v>36</v>
      </c>
      <c r="I991" s="67">
        <f t="shared" si="60"/>
        <v>0</v>
      </c>
      <c r="J991" s="67">
        <f t="shared" si="61"/>
        <v>0</v>
      </c>
      <c r="K991" s="67">
        <f t="shared" si="62"/>
        <v>1</v>
      </c>
      <c r="L991" s="67">
        <f t="shared" si="63"/>
        <v>1</v>
      </c>
    </row>
    <row r="992" spans="1:12" x14ac:dyDescent="0.35">
      <c r="A992" t="s">
        <v>2685</v>
      </c>
      <c r="B992" t="s">
        <v>3982</v>
      </c>
      <c r="C992" s="67" t="s">
        <v>14</v>
      </c>
      <c r="D992" s="67" t="s">
        <v>2784</v>
      </c>
      <c r="E992" t="s">
        <v>2774</v>
      </c>
      <c r="F992" s="67" t="s">
        <v>2785</v>
      </c>
      <c r="G992" t="s">
        <v>2775</v>
      </c>
      <c r="H992" t="s">
        <v>117</v>
      </c>
      <c r="I992" s="67">
        <f t="shared" si="60"/>
        <v>0</v>
      </c>
      <c r="J992" s="67">
        <f t="shared" si="61"/>
        <v>0</v>
      </c>
      <c r="K992" s="67">
        <f t="shared" si="62"/>
        <v>1</v>
      </c>
      <c r="L992" s="67">
        <f t="shared" si="63"/>
        <v>1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workbookViewId="0">
      <selection activeCell="AC49" sqref="AC49"/>
    </sheetView>
  </sheetViews>
  <sheetFormatPr defaultRowHeight="14.5" x14ac:dyDescent="0.35"/>
  <cols>
    <col min="2" max="2" width="10.36328125" bestFit="1" customWidth="1"/>
    <col min="13" max="13" width="15.81640625" bestFit="1" customWidth="1"/>
    <col min="14" max="14" width="12.1796875" bestFit="1" customWidth="1"/>
    <col min="15" max="15" width="15.81640625" bestFit="1" customWidth="1"/>
  </cols>
  <sheetData>
    <row r="1" spans="1:24" ht="15.5" x14ac:dyDescent="0.35">
      <c r="A1" s="31" t="s">
        <v>8</v>
      </c>
      <c r="B1" s="31" t="s">
        <v>9</v>
      </c>
      <c r="C1" s="31" t="s">
        <v>10</v>
      </c>
      <c r="D1" s="31" t="s">
        <v>12</v>
      </c>
      <c r="E1" s="45" t="s">
        <v>13</v>
      </c>
      <c r="F1" s="45" t="s">
        <v>14</v>
      </c>
      <c r="G1" s="45" t="s">
        <v>15</v>
      </c>
      <c r="H1" s="45" t="s">
        <v>16</v>
      </c>
      <c r="I1" s="45" t="s">
        <v>3887</v>
      </c>
      <c r="J1" s="45" t="s">
        <v>17</v>
      </c>
      <c r="K1" s="45" t="s">
        <v>18</v>
      </c>
      <c r="L1" t="s">
        <v>19</v>
      </c>
      <c r="M1" s="45" t="s">
        <v>20</v>
      </c>
      <c r="N1" s="45" t="s">
        <v>21</v>
      </c>
      <c r="O1" t="s">
        <v>22</v>
      </c>
      <c r="P1" s="45" t="s">
        <v>23</v>
      </c>
      <c r="Q1" s="46" t="s">
        <v>24</v>
      </c>
      <c r="R1" s="47" t="s">
        <v>25</v>
      </c>
      <c r="S1" s="47" t="s">
        <v>26</v>
      </c>
      <c r="T1" s="47" t="s">
        <v>27</v>
      </c>
      <c r="U1" s="47" t="s">
        <v>28</v>
      </c>
      <c r="V1" s="48" t="s">
        <v>29</v>
      </c>
      <c r="W1" s="48" t="s">
        <v>30</v>
      </c>
      <c r="X1" s="48" t="s">
        <v>31</v>
      </c>
    </row>
    <row r="2" spans="1:24" x14ac:dyDescent="0.35">
      <c r="A2">
        <v>2022</v>
      </c>
      <c r="B2" s="32" t="s">
        <v>32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Q2" s="44">
        <v>2</v>
      </c>
      <c r="R2">
        <v>0</v>
      </c>
      <c r="S2">
        <v>0</v>
      </c>
      <c r="T2">
        <v>100</v>
      </c>
      <c r="U2" s="49">
        <v>6.6423115244104952E-4</v>
      </c>
      <c r="V2" s="50">
        <v>0</v>
      </c>
      <c r="W2" s="50">
        <v>0</v>
      </c>
      <c r="X2" s="50">
        <v>6.6423115244104949E-2</v>
      </c>
    </row>
    <row r="3" spans="1:24" x14ac:dyDescent="0.35">
      <c r="A3">
        <v>2022</v>
      </c>
      <c r="B3" s="32" t="s">
        <v>32</v>
      </c>
      <c r="C3" t="s">
        <v>12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4</v>
      </c>
      <c r="O3">
        <v>6</v>
      </c>
      <c r="Q3" s="44">
        <v>16</v>
      </c>
      <c r="R3">
        <v>14.285714285714285</v>
      </c>
      <c r="S3">
        <v>57.142857142857139</v>
      </c>
      <c r="T3">
        <v>85.714285714285708</v>
      </c>
      <c r="U3" s="49">
        <v>5.3138492195283962E-3</v>
      </c>
      <c r="V3" s="50">
        <v>7.5912131707548514E-2</v>
      </c>
      <c r="W3" s="50">
        <v>0.30364852683019405</v>
      </c>
      <c r="X3" s="50">
        <v>0.45547279024529108</v>
      </c>
    </row>
    <row r="4" spans="1:24" x14ac:dyDescent="0.35">
      <c r="A4">
        <v>2022</v>
      </c>
      <c r="B4" s="32" t="s">
        <v>32</v>
      </c>
      <c r="C4" t="s">
        <v>13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6</v>
      </c>
      <c r="N4">
        <v>4</v>
      </c>
      <c r="O4">
        <v>6</v>
      </c>
      <c r="Q4" s="44">
        <v>190</v>
      </c>
      <c r="R4">
        <v>40</v>
      </c>
      <c r="S4">
        <v>40</v>
      </c>
      <c r="T4">
        <v>60</v>
      </c>
      <c r="U4" s="49">
        <v>6.31019594818997E-2</v>
      </c>
      <c r="V4" s="50">
        <v>2.5240783792759878</v>
      </c>
      <c r="W4" s="50">
        <v>2.5240783792759878</v>
      </c>
      <c r="X4" s="50">
        <v>3.7861175689139821</v>
      </c>
    </row>
    <row r="5" spans="1:24" x14ac:dyDescent="0.35">
      <c r="A5">
        <v>2022</v>
      </c>
      <c r="B5" s="32" t="s">
        <v>32</v>
      </c>
      <c r="C5" t="s">
        <v>15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Q5" s="44">
        <v>10</v>
      </c>
      <c r="R5">
        <v>0</v>
      </c>
      <c r="S5">
        <v>100</v>
      </c>
      <c r="T5">
        <v>100</v>
      </c>
      <c r="U5" s="49">
        <v>3.3211557622052474E-3</v>
      </c>
      <c r="V5" s="50">
        <v>0</v>
      </c>
      <c r="W5" s="50">
        <v>0.33211557622052473</v>
      </c>
      <c r="X5" s="50">
        <v>0.33211557622052473</v>
      </c>
    </row>
    <row r="6" spans="1:24" x14ac:dyDescent="0.35">
      <c r="A6">
        <v>2022</v>
      </c>
      <c r="B6" s="51" t="s">
        <v>32</v>
      </c>
      <c r="C6" s="13" t="s">
        <v>16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1</v>
      </c>
      <c r="K6" s="13">
        <v>1</v>
      </c>
      <c r="L6">
        <v>4</v>
      </c>
      <c r="M6">
        <v>1</v>
      </c>
      <c r="N6">
        <v>9</v>
      </c>
      <c r="O6">
        <v>6</v>
      </c>
      <c r="Q6" s="52">
        <v>2793</v>
      </c>
      <c r="R6">
        <v>40</v>
      </c>
      <c r="S6">
        <v>90</v>
      </c>
      <c r="T6">
        <v>60</v>
      </c>
      <c r="U6" s="49">
        <v>0.92759880438392561</v>
      </c>
      <c r="V6" s="50">
        <v>37.103952175357023</v>
      </c>
      <c r="W6" s="50">
        <v>83.483892394553308</v>
      </c>
      <c r="X6" s="50">
        <v>55.655928263035534</v>
      </c>
    </row>
    <row r="7" spans="1:24" x14ac:dyDescent="0.35">
      <c r="A7">
        <v>2022</v>
      </c>
      <c r="B7" s="33" t="s">
        <v>55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8</v>
      </c>
      <c r="N7">
        <v>2</v>
      </c>
      <c r="O7">
        <v>10</v>
      </c>
      <c r="Q7" s="44">
        <v>17</v>
      </c>
      <c r="R7" s="49">
        <v>0</v>
      </c>
      <c r="S7">
        <v>20</v>
      </c>
      <c r="T7" s="49">
        <v>100</v>
      </c>
      <c r="U7" s="49">
        <v>1.7092298411421677E-3</v>
      </c>
      <c r="V7" s="50">
        <v>0</v>
      </c>
      <c r="W7" s="50">
        <v>3.4184596822843354E-2</v>
      </c>
      <c r="X7" s="50">
        <v>0.17092298411421677</v>
      </c>
    </row>
    <row r="8" spans="1:24" x14ac:dyDescent="0.35">
      <c r="A8">
        <v>2022</v>
      </c>
      <c r="B8" s="33" t="s">
        <v>55</v>
      </c>
      <c r="C8" t="s">
        <v>12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4</v>
      </c>
      <c r="O8">
        <v>8</v>
      </c>
      <c r="Q8" s="44">
        <v>542</v>
      </c>
      <c r="R8" s="49">
        <v>20</v>
      </c>
      <c r="S8">
        <v>40</v>
      </c>
      <c r="T8" s="49">
        <v>80</v>
      </c>
      <c r="U8" s="49">
        <v>5.4494269052885583E-2</v>
      </c>
      <c r="V8" s="50">
        <v>1.0898853810577116</v>
      </c>
      <c r="W8" s="50">
        <v>2.1797707621154232</v>
      </c>
      <c r="X8" s="50">
        <v>4.3595415242308464</v>
      </c>
    </row>
    <row r="9" spans="1:24" x14ac:dyDescent="0.35">
      <c r="A9">
        <v>2022</v>
      </c>
      <c r="B9" s="33" t="s">
        <v>55</v>
      </c>
      <c r="C9" t="s">
        <v>13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5</v>
      </c>
      <c r="M9">
        <v>4</v>
      </c>
      <c r="N9">
        <v>6</v>
      </c>
      <c r="O9">
        <v>5</v>
      </c>
      <c r="Q9" s="44">
        <v>2605</v>
      </c>
      <c r="R9" s="49">
        <v>50</v>
      </c>
      <c r="S9">
        <v>60</v>
      </c>
      <c r="T9" s="49">
        <v>50</v>
      </c>
      <c r="U9" s="49">
        <v>0.2619143374220792</v>
      </c>
      <c r="V9" s="50">
        <v>13.09571687110396</v>
      </c>
      <c r="W9" s="50">
        <v>15.714860245324752</v>
      </c>
      <c r="X9" s="50">
        <v>13.09571687110396</v>
      </c>
    </row>
    <row r="10" spans="1:24" x14ac:dyDescent="0.35">
      <c r="A10">
        <v>2022</v>
      </c>
      <c r="B10" s="33" t="s">
        <v>55</v>
      </c>
      <c r="C10" t="s">
        <v>14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4</v>
      </c>
      <c r="M10">
        <v>4</v>
      </c>
      <c r="N10">
        <v>6</v>
      </c>
      <c r="O10">
        <v>6</v>
      </c>
      <c r="Q10" s="44">
        <v>2497</v>
      </c>
      <c r="R10" s="49">
        <v>40</v>
      </c>
      <c r="S10">
        <v>60</v>
      </c>
      <c r="T10" s="49">
        <v>60</v>
      </c>
      <c r="U10" s="49">
        <v>0.25105570078423489</v>
      </c>
      <c r="V10" s="50">
        <v>10.042228031369396</v>
      </c>
      <c r="W10" s="50">
        <v>15.063342047054093</v>
      </c>
      <c r="X10" s="50">
        <v>15.063342047054093</v>
      </c>
    </row>
    <row r="11" spans="1:24" x14ac:dyDescent="0.35">
      <c r="A11">
        <v>2022</v>
      </c>
      <c r="B11" s="33" t="s">
        <v>55</v>
      </c>
      <c r="C11" t="s">
        <v>15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7</v>
      </c>
      <c r="O11">
        <v>7</v>
      </c>
      <c r="Q11" s="44">
        <v>1200</v>
      </c>
      <c r="R11" s="49">
        <v>22.222222222222221</v>
      </c>
      <c r="S11">
        <v>77.777777777777786</v>
      </c>
      <c r="T11" s="49">
        <v>77.777777777777786</v>
      </c>
      <c r="U11" s="49">
        <v>0.12065151819827066</v>
      </c>
      <c r="V11" s="50">
        <v>2.681144848850459</v>
      </c>
      <c r="W11" s="50">
        <v>9.3840069709766087</v>
      </c>
      <c r="X11" s="50">
        <v>9.3840069709766087</v>
      </c>
    </row>
    <row r="12" spans="1:24" x14ac:dyDescent="0.35">
      <c r="A12">
        <v>2022</v>
      </c>
      <c r="B12" s="53" t="s">
        <v>55</v>
      </c>
      <c r="C12" s="13" t="s">
        <v>16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13">
        <v>0</v>
      </c>
      <c r="J12" s="13">
        <v>1</v>
      </c>
      <c r="K12" s="13">
        <v>1</v>
      </c>
      <c r="L12">
        <v>2</v>
      </c>
      <c r="M12">
        <v>5</v>
      </c>
      <c r="N12">
        <v>5</v>
      </c>
      <c r="O12">
        <v>8</v>
      </c>
      <c r="Q12" s="52">
        <v>3085</v>
      </c>
      <c r="R12" s="49">
        <v>20</v>
      </c>
      <c r="S12">
        <v>50</v>
      </c>
      <c r="T12" s="49">
        <v>80</v>
      </c>
      <c r="U12" s="49">
        <v>0.31017494470138751</v>
      </c>
      <c r="V12" s="50">
        <v>6.2034988940277502</v>
      </c>
      <c r="W12" s="50">
        <v>15.508747235069375</v>
      </c>
      <c r="X12" s="50">
        <v>24.813995576111001</v>
      </c>
    </row>
    <row r="13" spans="1:24" x14ac:dyDescent="0.35">
      <c r="A13">
        <v>2022</v>
      </c>
      <c r="B13" s="35" t="s">
        <v>75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7</v>
      </c>
      <c r="N13">
        <v>1</v>
      </c>
      <c r="O13">
        <v>7</v>
      </c>
      <c r="Q13" s="44">
        <v>20</v>
      </c>
      <c r="R13" s="49">
        <v>12.5</v>
      </c>
      <c r="S13">
        <v>12.5</v>
      </c>
      <c r="T13" s="49">
        <v>87.5</v>
      </c>
      <c r="U13" s="49">
        <v>9.8561009264734861E-4</v>
      </c>
      <c r="V13" s="50">
        <v>1.2320126158091858E-2</v>
      </c>
      <c r="W13" s="50">
        <v>1.2320126158091858E-2</v>
      </c>
      <c r="X13" s="50">
        <v>8.6240883106643004E-2</v>
      </c>
    </row>
    <row r="14" spans="1:24" x14ac:dyDescent="0.35">
      <c r="A14">
        <v>2022</v>
      </c>
      <c r="B14" s="35" t="s">
        <v>75</v>
      </c>
      <c r="C14" t="s">
        <v>12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12</v>
      </c>
      <c r="N14">
        <v>0</v>
      </c>
      <c r="O14">
        <v>12</v>
      </c>
      <c r="Q14" s="44">
        <v>61</v>
      </c>
      <c r="R14" s="49">
        <v>0</v>
      </c>
      <c r="S14">
        <v>0</v>
      </c>
      <c r="T14" s="49">
        <v>100</v>
      </c>
      <c r="U14" s="49">
        <v>3.0061107825744135E-3</v>
      </c>
      <c r="V14" s="50">
        <v>0</v>
      </c>
      <c r="W14" s="50">
        <v>0</v>
      </c>
      <c r="X14" s="50">
        <v>0.30061107825744132</v>
      </c>
    </row>
    <row r="15" spans="1:24" x14ac:dyDescent="0.35">
      <c r="A15">
        <v>2022</v>
      </c>
      <c r="B15" s="35" t="s">
        <v>75</v>
      </c>
      <c r="C15" t="s">
        <v>13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2</v>
      </c>
      <c r="M15">
        <v>8</v>
      </c>
      <c r="N15">
        <v>2</v>
      </c>
      <c r="O15">
        <v>8</v>
      </c>
      <c r="Q15" s="44">
        <v>290</v>
      </c>
      <c r="R15" s="49">
        <v>20</v>
      </c>
      <c r="S15">
        <v>20</v>
      </c>
      <c r="T15" s="49">
        <v>80</v>
      </c>
      <c r="U15" s="49">
        <v>1.4291346343386557E-2</v>
      </c>
      <c r="V15" s="50">
        <v>0.28582692686773115</v>
      </c>
      <c r="W15" s="50">
        <v>0.28582692686773115</v>
      </c>
      <c r="X15" s="50">
        <v>1.1433077074709246</v>
      </c>
    </row>
    <row r="16" spans="1:24" x14ac:dyDescent="0.35">
      <c r="A16">
        <v>2022</v>
      </c>
      <c r="B16" s="35" t="s">
        <v>75</v>
      </c>
      <c r="C16" t="s">
        <v>14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3</v>
      </c>
      <c r="N16">
        <v>5</v>
      </c>
      <c r="O16">
        <v>4</v>
      </c>
      <c r="Q16" s="44">
        <v>464</v>
      </c>
      <c r="R16" s="49">
        <v>50</v>
      </c>
      <c r="S16">
        <v>62.5</v>
      </c>
      <c r="T16" s="49">
        <v>50</v>
      </c>
      <c r="U16" s="49">
        <v>2.2866154149418491E-2</v>
      </c>
      <c r="V16" s="50">
        <v>1.1433077074709246</v>
      </c>
      <c r="W16" s="50">
        <v>1.4291346343386557</v>
      </c>
      <c r="X16" s="50">
        <v>1.1433077074709246</v>
      </c>
    </row>
    <row r="17" spans="1:24" x14ac:dyDescent="0.35">
      <c r="A17">
        <v>2022</v>
      </c>
      <c r="B17" s="35" t="s">
        <v>75</v>
      </c>
      <c r="C17" t="s">
        <v>15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5</v>
      </c>
      <c r="M17">
        <v>5</v>
      </c>
      <c r="N17">
        <v>5</v>
      </c>
      <c r="O17">
        <v>5</v>
      </c>
      <c r="Q17" s="44">
        <v>740</v>
      </c>
      <c r="R17" s="49">
        <v>50</v>
      </c>
      <c r="S17">
        <v>50</v>
      </c>
      <c r="T17" s="49">
        <v>50</v>
      </c>
      <c r="U17" s="49">
        <v>3.6467573427951899E-2</v>
      </c>
      <c r="V17" s="50">
        <v>1.823378671397595</v>
      </c>
      <c r="W17" s="50">
        <v>1.823378671397595</v>
      </c>
      <c r="X17" s="50">
        <v>1.823378671397595</v>
      </c>
    </row>
    <row r="18" spans="1:24" x14ac:dyDescent="0.35">
      <c r="A18">
        <v>2022</v>
      </c>
      <c r="B18" s="54" t="s">
        <v>75</v>
      </c>
      <c r="C18" s="13" t="s">
        <v>16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1</v>
      </c>
      <c r="K18" s="13">
        <v>1</v>
      </c>
      <c r="L18">
        <v>5</v>
      </c>
      <c r="M18">
        <v>3</v>
      </c>
      <c r="N18">
        <v>6</v>
      </c>
      <c r="O18">
        <v>4</v>
      </c>
      <c r="Q18" s="52">
        <v>18717</v>
      </c>
      <c r="R18" s="49">
        <v>55.555555555555557</v>
      </c>
      <c r="S18">
        <v>66.666666666666657</v>
      </c>
      <c r="T18" s="49">
        <v>44.444444444444443</v>
      </c>
      <c r="U18" s="49">
        <v>0.92238320520402128</v>
      </c>
      <c r="V18" s="50">
        <v>51.243511400223404</v>
      </c>
      <c r="W18" s="50">
        <v>61.49221368026808</v>
      </c>
      <c r="X18" s="50">
        <v>40.994809120178722</v>
      </c>
    </row>
    <row r="19" spans="1:24" x14ac:dyDescent="0.35">
      <c r="A19">
        <v>2022</v>
      </c>
      <c r="B19" s="36" t="s">
        <v>94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8</v>
      </c>
      <c r="O19">
        <v>8</v>
      </c>
      <c r="Q19" s="44">
        <v>504</v>
      </c>
      <c r="R19" s="49">
        <v>11.111111111111111</v>
      </c>
      <c r="S19">
        <v>88.888888888888886</v>
      </c>
      <c r="T19" s="49">
        <v>88.888888888888886</v>
      </c>
      <c r="U19" s="49">
        <v>4.8188163304331198E-2</v>
      </c>
      <c r="V19" s="50">
        <v>0.53542403671479111</v>
      </c>
      <c r="W19" s="50">
        <v>4.2833922937183289</v>
      </c>
      <c r="X19" s="50">
        <v>4.2833922937183289</v>
      </c>
    </row>
    <row r="20" spans="1:24" x14ac:dyDescent="0.35">
      <c r="A20">
        <v>2022</v>
      </c>
      <c r="B20" s="36" t="s">
        <v>94</v>
      </c>
      <c r="C20" t="s">
        <v>12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</v>
      </c>
      <c r="M20">
        <v>1</v>
      </c>
      <c r="N20">
        <v>9</v>
      </c>
      <c r="O20">
        <v>6</v>
      </c>
      <c r="Q20" s="44">
        <v>3502</v>
      </c>
      <c r="R20" s="49">
        <v>40</v>
      </c>
      <c r="S20">
        <v>90</v>
      </c>
      <c r="T20" s="49">
        <v>60</v>
      </c>
      <c r="U20" s="49">
        <v>0.33483124581699969</v>
      </c>
      <c r="V20" s="50">
        <v>13.393249832679988</v>
      </c>
      <c r="W20" s="50">
        <v>30.134812123529972</v>
      </c>
      <c r="X20" s="50">
        <v>20.08987474901998</v>
      </c>
    </row>
    <row r="21" spans="1:24" x14ac:dyDescent="0.35">
      <c r="A21">
        <v>2022</v>
      </c>
      <c r="B21" s="36" t="s">
        <v>94</v>
      </c>
      <c r="C21" t="s">
        <v>13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3</v>
      </c>
      <c r="M21">
        <v>2</v>
      </c>
      <c r="N21">
        <v>8</v>
      </c>
      <c r="O21">
        <v>7</v>
      </c>
      <c r="Q21" s="44">
        <v>3220</v>
      </c>
      <c r="R21" s="49">
        <v>30</v>
      </c>
      <c r="S21">
        <v>80</v>
      </c>
      <c r="T21" s="49">
        <v>70</v>
      </c>
      <c r="U21" s="49">
        <v>0.30786882111100489</v>
      </c>
      <c r="V21" s="50">
        <v>9.2360646333301464</v>
      </c>
      <c r="W21" s="50">
        <v>24.629505688880393</v>
      </c>
      <c r="X21" s="50">
        <v>21.550817477770341</v>
      </c>
    </row>
    <row r="22" spans="1:24" x14ac:dyDescent="0.35">
      <c r="A22">
        <v>2022</v>
      </c>
      <c r="B22" s="36" t="s">
        <v>94</v>
      </c>
      <c r="C22" t="s">
        <v>14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4</v>
      </c>
      <c r="M22">
        <v>1</v>
      </c>
      <c r="N22">
        <v>9</v>
      </c>
      <c r="O22">
        <v>6</v>
      </c>
      <c r="Q22" s="44">
        <v>1194</v>
      </c>
      <c r="R22" s="49">
        <v>40</v>
      </c>
      <c r="S22">
        <v>90</v>
      </c>
      <c r="T22" s="49">
        <v>60</v>
      </c>
      <c r="U22" s="49">
        <v>0.11416005354240367</v>
      </c>
      <c r="V22" s="50">
        <v>4.5664021416961473</v>
      </c>
      <c r="W22" s="50">
        <v>10.274404818816331</v>
      </c>
      <c r="X22" s="50">
        <v>6.8496032125442206</v>
      </c>
    </row>
    <row r="23" spans="1:24" x14ac:dyDescent="0.35">
      <c r="A23">
        <v>2022</v>
      </c>
      <c r="B23" s="36" t="s">
        <v>94</v>
      </c>
      <c r="C23" t="s">
        <v>15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2</v>
      </c>
      <c r="M23">
        <v>1</v>
      </c>
      <c r="N23">
        <v>4</v>
      </c>
      <c r="O23">
        <v>3</v>
      </c>
      <c r="Q23" s="44">
        <v>681</v>
      </c>
      <c r="R23" s="49">
        <v>40</v>
      </c>
      <c r="S23">
        <v>80</v>
      </c>
      <c r="T23" s="49">
        <v>60</v>
      </c>
      <c r="U23" s="49">
        <v>6.5111387321923703E-2</v>
      </c>
      <c r="V23" s="50">
        <v>2.6044554928769479</v>
      </c>
      <c r="W23" s="50">
        <v>5.2089109857538958</v>
      </c>
      <c r="X23" s="50">
        <v>3.9066832393154223</v>
      </c>
    </row>
    <row r="24" spans="1:24" x14ac:dyDescent="0.35">
      <c r="A24">
        <v>2022</v>
      </c>
      <c r="B24" s="55" t="s">
        <v>94</v>
      </c>
      <c r="C24" s="13" t="s">
        <v>16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1</v>
      </c>
      <c r="K24" s="13">
        <v>1</v>
      </c>
      <c r="L24">
        <v>3</v>
      </c>
      <c r="M24">
        <v>3</v>
      </c>
      <c r="N24">
        <v>5</v>
      </c>
      <c r="O24">
        <v>5</v>
      </c>
      <c r="Q24" s="52">
        <v>1358</v>
      </c>
      <c r="R24" s="49">
        <v>37.5</v>
      </c>
      <c r="S24">
        <v>62.5</v>
      </c>
      <c r="T24" s="49">
        <v>62.5</v>
      </c>
      <c r="U24" s="49">
        <v>0.12984032890333683</v>
      </c>
      <c r="V24" s="50">
        <v>4.8690123338751308</v>
      </c>
      <c r="W24" s="50">
        <v>8.1150205564585516</v>
      </c>
      <c r="X24" s="50">
        <v>8.1150205564585516</v>
      </c>
    </row>
    <row r="25" spans="1:24" x14ac:dyDescent="0.35">
      <c r="A25">
        <v>2022</v>
      </c>
      <c r="B25" s="38" t="s">
        <v>113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10</v>
      </c>
      <c r="N25">
        <v>0</v>
      </c>
      <c r="O25">
        <v>10</v>
      </c>
      <c r="Q25" s="44">
        <v>40</v>
      </c>
      <c r="R25" s="49">
        <v>0</v>
      </c>
      <c r="S25">
        <v>0</v>
      </c>
      <c r="T25" s="49">
        <v>100</v>
      </c>
      <c r="U25" s="49">
        <v>6.3191153238546599E-2</v>
      </c>
      <c r="V25" s="50">
        <v>0</v>
      </c>
      <c r="W25" s="50">
        <v>0</v>
      </c>
      <c r="X25" s="50">
        <v>6.3191153238546596</v>
      </c>
    </row>
    <row r="26" spans="1:24" x14ac:dyDescent="0.35">
      <c r="A26">
        <v>2022</v>
      </c>
      <c r="B26" s="38" t="s">
        <v>113</v>
      </c>
      <c r="C26" t="s">
        <v>12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Q26" s="44">
        <v>5</v>
      </c>
      <c r="R26" s="49">
        <v>0</v>
      </c>
      <c r="S26">
        <v>0</v>
      </c>
      <c r="T26" s="49">
        <v>100</v>
      </c>
      <c r="U26" s="49">
        <v>7.8988941548183249E-3</v>
      </c>
      <c r="V26" s="50">
        <v>0</v>
      </c>
      <c r="W26" s="50">
        <v>0</v>
      </c>
      <c r="X26" s="50">
        <v>0.78988941548183245</v>
      </c>
    </row>
    <row r="27" spans="1:24" x14ac:dyDescent="0.35">
      <c r="A27">
        <v>2022</v>
      </c>
      <c r="B27" s="38" t="s">
        <v>113</v>
      </c>
      <c r="C27" t="s">
        <v>13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4</v>
      </c>
      <c r="N27">
        <v>6</v>
      </c>
      <c r="O27">
        <v>10</v>
      </c>
      <c r="Q27" s="44">
        <v>66</v>
      </c>
      <c r="R27" s="49">
        <v>0</v>
      </c>
      <c r="S27">
        <v>60</v>
      </c>
      <c r="T27" s="49">
        <v>100</v>
      </c>
      <c r="U27" s="49">
        <v>0.10426540284360189</v>
      </c>
      <c r="V27" s="50">
        <v>0</v>
      </c>
      <c r="W27" s="50">
        <v>6.2559241706161135</v>
      </c>
      <c r="X27" s="50">
        <v>10.42654028436019</v>
      </c>
    </row>
    <row r="28" spans="1:24" x14ac:dyDescent="0.35">
      <c r="A28">
        <v>2022</v>
      </c>
      <c r="B28" s="38" t="s">
        <v>113</v>
      </c>
      <c r="C28" t="s">
        <v>14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7</v>
      </c>
      <c r="N28">
        <v>3</v>
      </c>
      <c r="O28">
        <v>9</v>
      </c>
      <c r="Q28" s="44">
        <v>69</v>
      </c>
      <c r="R28" s="49">
        <v>10</v>
      </c>
      <c r="S28">
        <v>30</v>
      </c>
      <c r="T28" s="49">
        <v>90</v>
      </c>
      <c r="U28" s="49">
        <v>0.10900473933649289</v>
      </c>
      <c r="V28" s="50">
        <v>1.0900473933649288</v>
      </c>
      <c r="W28" s="50">
        <v>3.270142180094787</v>
      </c>
      <c r="X28" s="50">
        <v>9.8104265402843609</v>
      </c>
    </row>
    <row r="29" spans="1:24" x14ac:dyDescent="0.35">
      <c r="A29">
        <v>2022</v>
      </c>
      <c r="B29" s="38" t="s">
        <v>113</v>
      </c>
      <c r="C29" t="s">
        <v>15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8</v>
      </c>
      <c r="N29">
        <v>2</v>
      </c>
      <c r="O29">
        <v>10</v>
      </c>
      <c r="Q29" s="44">
        <v>269</v>
      </c>
      <c r="R29" s="49">
        <v>0</v>
      </c>
      <c r="S29">
        <v>20</v>
      </c>
      <c r="T29" s="49">
        <v>100</v>
      </c>
      <c r="U29" s="49">
        <v>0.42496050552922593</v>
      </c>
      <c r="V29" s="50">
        <v>0</v>
      </c>
      <c r="W29" s="50">
        <v>8.499210110584519</v>
      </c>
      <c r="X29" s="50">
        <v>42.49605055292259</v>
      </c>
    </row>
    <row r="30" spans="1:24" x14ac:dyDescent="0.35">
      <c r="A30">
        <v>2022</v>
      </c>
      <c r="B30" s="56" t="s">
        <v>113</v>
      </c>
      <c r="C30" s="13" t="s">
        <v>16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1</v>
      </c>
      <c r="K30" s="13">
        <v>1</v>
      </c>
      <c r="L30">
        <v>0</v>
      </c>
      <c r="M30">
        <v>6</v>
      </c>
      <c r="N30">
        <v>4</v>
      </c>
      <c r="O30">
        <v>10</v>
      </c>
      <c r="Q30" s="52">
        <v>184</v>
      </c>
      <c r="R30" s="49">
        <v>0</v>
      </c>
      <c r="S30">
        <v>40</v>
      </c>
      <c r="T30" s="49">
        <v>100</v>
      </c>
      <c r="U30" s="49">
        <v>0.29067930489731436</v>
      </c>
      <c r="V30" s="50">
        <v>0</v>
      </c>
      <c r="W30" s="50">
        <v>11.627172195892575</v>
      </c>
      <c r="X30" s="50">
        <v>29.067930489731435</v>
      </c>
    </row>
    <row r="31" spans="1:24" x14ac:dyDescent="0.35">
      <c r="A31">
        <v>2022</v>
      </c>
      <c r="B31" s="39" t="s">
        <v>134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8</v>
      </c>
      <c r="N31">
        <v>2</v>
      </c>
      <c r="O31">
        <v>9</v>
      </c>
      <c r="Q31" s="44">
        <v>37</v>
      </c>
      <c r="R31" s="49">
        <v>10</v>
      </c>
      <c r="S31">
        <v>20</v>
      </c>
      <c r="T31" s="49">
        <v>90</v>
      </c>
      <c r="U31" s="49">
        <v>2.7286135693215339E-2</v>
      </c>
      <c r="V31" s="50">
        <v>0.27286135693215341</v>
      </c>
      <c r="W31" s="50">
        <v>0.54572271386430682</v>
      </c>
      <c r="X31" s="50">
        <v>2.4557522123893807</v>
      </c>
    </row>
    <row r="32" spans="1:24" x14ac:dyDescent="0.35">
      <c r="A32">
        <v>2022</v>
      </c>
      <c r="B32" s="39" t="s">
        <v>134</v>
      </c>
      <c r="C32" t="s">
        <v>12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6</v>
      </c>
      <c r="N32">
        <v>4</v>
      </c>
      <c r="O32">
        <v>6</v>
      </c>
      <c r="Q32" s="44">
        <v>47</v>
      </c>
      <c r="R32" s="49">
        <v>40</v>
      </c>
      <c r="S32">
        <v>40</v>
      </c>
      <c r="T32" s="49">
        <v>60</v>
      </c>
      <c r="U32" s="49">
        <v>3.466076696165192E-2</v>
      </c>
      <c r="V32" s="50">
        <v>1.3864306784660769</v>
      </c>
      <c r="W32" s="50">
        <v>1.3864306784660769</v>
      </c>
      <c r="X32" s="50">
        <v>2.0796460176991154</v>
      </c>
    </row>
    <row r="33" spans="1:24" x14ac:dyDescent="0.35">
      <c r="A33">
        <v>2022</v>
      </c>
      <c r="B33" s="39" t="s">
        <v>134</v>
      </c>
      <c r="C33" t="s">
        <v>13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3</v>
      </c>
      <c r="M33">
        <v>7</v>
      </c>
      <c r="N33">
        <v>3</v>
      </c>
      <c r="O33">
        <v>7</v>
      </c>
      <c r="Q33" s="44">
        <v>93</v>
      </c>
      <c r="R33" s="49">
        <v>30</v>
      </c>
      <c r="S33">
        <v>30</v>
      </c>
      <c r="T33" s="49">
        <v>70</v>
      </c>
      <c r="U33" s="49">
        <v>6.8584070796460173E-2</v>
      </c>
      <c r="V33" s="50">
        <v>2.0575221238938051</v>
      </c>
      <c r="W33" s="50">
        <v>2.0575221238938051</v>
      </c>
      <c r="X33" s="50">
        <v>4.8008849557522124</v>
      </c>
    </row>
    <row r="34" spans="1:24" x14ac:dyDescent="0.35">
      <c r="A34">
        <v>2022</v>
      </c>
      <c r="B34" s="39" t="s">
        <v>134</v>
      </c>
      <c r="C34" t="s">
        <v>14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10</v>
      </c>
      <c r="N34">
        <v>0</v>
      </c>
      <c r="O34">
        <v>10</v>
      </c>
      <c r="Q34" s="44">
        <v>309</v>
      </c>
      <c r="R34" s="49">
        <v>0</v>
      </c>
      <c r="S34">
        <v>0</v>
      </c>
      <c r="T34" s="49">
        <v>100</v>
      </c>
      <c r="U34" s="49">
        <v>0.22787610619469026</v>
      </c>
      <c r="V34" s="50">
        <v>0</v>
      </c>
      <c r="W34" s="50">
        <v>0</v>
      </c>
      <c r="X34" s="50">
        <v>22.787610619469024</v>
      </c>
    </row>
    <row r="35" spans="1:24" x14ac:dyDescent="0.35">
      <c r="A35">
        <v>2022</v>
      </c>
      <c r="B35" s="39" t="s">
        <v>134</v>
      </c>
      <c r="C35" t="s">
        <v>15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10</v>
      </c>
      <c r="N35">
        <v>0</v>
      </c>
      <c r="O35">
        <v>10</v>
      </c>
      <c r="Q35" s="44">
        <v>748</v>
      </c>
      <c r="R35" s="49">
        <v>0</v>
      </c>
      <c r="S35">
        <v>0</v>
      </c>
      <c r="T35" s="49">
        <v>100</v>
      </c>
      <c r="U35" s="49">
        <v>0.55162241887905605</v>
      </c>
      <c r="V35" s="50">
        <v>0</v>
      </c>
      <c r="W35" s="50">
        <v>0</v>
      </c>
      <c r="X35" s="50">
        <v>55.162241887905608</v>
      </c>
    </row>
    <row r="36" spans="1:24" x14ac:dyDescent="0.35">
      <c r="A36">
        <v>2022</v>
      </c>
      <c r="B36" s="57" t="s">
        <v>134</v>
      </c>
      <c r="C36" s="13" t="s">
        <v>16</v>
      </c>
      <c r="D36" s="13">
        <v>0</v>
      </c>
      <c r="E36" s="13">
        <v>0</v>
      </c>
      <c r="F36" s="13">
        <v>0</v>
      </c>
      <c r="G36" s="13">
        <v>0</v>
      </c>
      <c r="H36" s="13">
        <v>1</v>
      </c>
      <c r="I36" s="13">
        <v>0</v>
      </c>
      <c r="J36" s="13">
        <v>1</v>
      </c>
      <c r="K36" s="13">
        <v>1</v>
      </c>
      <c r="L36">
        <v>0</v>
      </c>
      <c r="M36">
        <v>10</v>
      </c>
      <c r="N36">
        <v>0</v>
      </c>
      <c r="O36">
        <v>10</v>
      </c>
      <c r="Q36" s="52">
        <v>122</v>
      </c>
      <c r="R36" s="49">
        <v>0</v>
      </c>
      <c r="S36">
        <v>0</v>
      </c>
      <c r="T36" s="49">
        <v>100</v>
      </c>
      <c r="U36" s="49">
        <v>8.9970501474926259E-2</v>
      </c>
      <c r="V36" s="50">
        <v>0</v>
      </c>
      <c r="W36" s="50">
        <v>0</v>
      </c>
      <c r="X36" s="50">
        <v>8.9970501474926259</v>
      </c>
    </row>
    <row r="37" spans="1:24" x14ac:dyDescent="0.35">
      <c r="A37">
        <v>2022</v>
      </c>
      <c r="B37" s="41" t="s">
        <v>153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9</v>
      </c>
      <c r="N37">
        <v>1</v>
      </c>
      <c r="O37">
        <v>10</v>
      </c>
      <c r="Q37" s="44">
        <v>16</v>
      </c>
      <c r="R37" s="49">
        <v>0</v>
      </c>
      <c r="S37">
        <v>10</v>
      </c>
      <c r="T37" s="49">
        <v>100</v>
      </c>
      <c r="U37" s="49">
        <v>2.9143897996357013E-2</v>
      </c>
      <c r="V37" s="50">
        <v>0</v>
      </c>
      <c r="W37" s="50">
        <v>0.29143897996357016</v>
      </c>
      <c r="X37" s="50">
        <v>2.9143897996357011</v>
      </c>
    </row>
    <row r="38" spans="1:24" x14ac:dyDescent="0.35">
      <c r="A38">
        <v>2022</v>
      </c>
      <c r="B38" s="41" t="s">
        <v>153</v>
      </c>
      <c r="C38" t="s">
        <v>12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1</v>
      </c>
      <c r="N38">
        <v>7</v>
      </c>
      <c r="O38">
        <v>2</v>
      </c>
      <c r="Q38" s="44">
        <v>139</v>
      </c>
      <c r="R38" s="49">
        <v>75</v>
      </c>
      <c r="S38">
        <v>87.5</v>
      </c>
      <c r="T38" s="49">
        <v>25</v>
      </c>
      <c r="U38" s="49">
        <v>0.25318761384335153</v>
      </c>
      <c r="V38" s="50">
        <v>18.989071038251364</v>
      </c>
      <c r="W38" s="50">
        <v>22.153916211293261</v>
      </c>
      <c r="X38" s="50">
        <v>6.3296903460837886</v>
      </c>
    </row>
    <row r="39" spans="1:24" x14ac:dyDescent="0.35">
      <c r="A39">
        <v>2022</v>
      </c>
      <c r="B39" s="41" t="s">
        <v>153</v>
      </c>
      <c r="C39" t="s">
        <v>13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5</v>
      </c>
      <c r="M39">
        <v>4</v>
      </c>
      <c r="N39">
        <v>6</v>
      </c>
      <c r="O39">
        <v>5</v>
      </c>
      <c r="Q39" s="44">
        <v>147</v>
      </c>
      <c r="R39" s="49">
        <v>50</v>
      </c>
      <c r="S39">
        <v>60</v>
      </c>
      <c r="T39" s="49">
        <v>50</v>
      </c>
      <c r="U39" s="49">
        <v>0.26775956284153007</v>
      </c>
      <c r="V39" s="50">
        <v>13.387978142076504</v>
      </c>
      <c r="W39" s="50">
        <v>16.065573770491806</v>
      </c>
      <c r="X39" s="50">
        <v>13.387978142076504</v>
      </c>
    </row>
    <row r="40" spans="1:24" x14ac:dyDescent="0.35">
      <c r="A40">
        <v>2022</v>
      </c>
      <c r="B40" s="58" t="s">
        <v>153</v>
      </c>
      <c r="C40" s="13" t="s">
        <v>14</v>
      </c>
      <c r="D40" s="13">
        <v>0</v>
      </c>
      <c r="E40" s="13">
        <v>0</v>
      </c>
      <c r="F40" s="13">
        <v>1</v>
      </c>
      <c r="G40" s="13">
        <v>0</v>
      </c>
      <c r="H40" s="13">
        <v>0</v>
      </c>
      <c r="I40">
        <v>1</v>
      </c>
      <c r="J40" s="13">
        <v>0</v>
      </c>
      <c r="K40" s="13">
        <v>1</v>
      </c>
      <c r="L40">
        <v>4</v>
      </c>
      <c r="M40">
        <v>3</v>
      </c>
      <c r="N40">
        <v>5</v>
      </c>
      <c r="O40">
        <v>4</v>
      </c>
      <c r="Q40" s="52">
        <v>247</v>
      </c>
      <c r="R40" s="49">
        <v>50</v>
      </c>
      <c r="S40">
        <v>62.5</v>
      </c>
      <c r="T40" s="49">
        <v>50</v>
      </c>
      <c r="U40" s="49">
        <v>0.44990892531876137</v>
      </c>
      <c r="V40" s="50">
        <v>22.495446265938067</v>
      </c>
      <c r="W40" s="50">
        <v>28.119307832422585</v>
      </c>
      <c r="X40" s="50">
        <v>22.495446265938067</v>
      </c>
    </row>
    <row r="41" spans="1:24" x14ac:dyDescent="0.35">
      <c r="A41">
        <v>2022</v>
      </c>
      <c r="B41" s="42" t="s">
        <v>166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5</v>
      </c>
      <c r="N41">
        <v>1</v>
      </c>
      <c r="O41">
        <v>5</v>
      </c>
      <c r="Q41" s="44">
        <v>13</v>
      </c>
      <c r="R41" s="49">
        <v>16.666666666666664</v>
      </c>
      <c r="S41">
        <v>16.666666666666664</v>
      </c>
      <c r="T41" s="49">
        <v>83.333333333333343</v>
      </c>
      <c r="U41" s="49">
        <v>4.2692939244663381E-3</v>
      </c>
      <c r="V41" s="50">
        <v>7.1154898741105629E-2</v>
      </c>
      <c r="W41" s="50">
        <v>7.1154898741105629E-2</v>
      </c>
      <c r="X41" s="50">
        <v>0.35577449370552822</v>
      </c>
    </row>
    <row r="42" spans="1:24" x14ac:dyDescent="0.35">
      <c r="A42">
        <v>2022</v>
      </c>
      <c r="B42" s="42" t="s">
        <v>166</v>
      </c>
      <c r="C42" t="s">
        <v>12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</v>
      </c>
      <c r="N42">
        <v>0</v>
      </c>
      <c r="O42">
        <v>5</v>
      </c>
      <c r="Q42" s="44">
        <v>12</v>
      </c>
      <c r="R42" s="49">
        <v>0</v>
      </c>
      <c r="S42">
        <v>0</v>
      </c>
      <c r="T42" s="49">
        <v>100</v>
      </c>
      <c r="U42" s="49">
        <v>3.9408866995073889E-3</v>
      </c>
      <c r="V42" s="50">
        <v>0</v>
      </c>
      <c r="W42" s="50">
        <v>0</v>
      </c>
      <c r="X42" s="50">
        <v>0.39408866995073888</v>
      </c>
    </row>
    <row r="43" spans="1:24" x14ac:dyDescent="0.35">
      <c r="A43">
        <v>2022</v>
      </c>
      <c r="B43" s="42" t="s">
        <v>166</v>
      </c>
      <c r="C43" t="s">
        <v>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8</v>
      </c>
      <c r="M43">
        <v>2</v>
      </c>
      <c r="N43">
        <v>8</v>
      </c>
      <c r="O43">
        <v>2</v>
      </c>
      <c r="Q43" s="44">
        <v>185</v>
      </c>
      <c r="R43" s="49">
        <v>80</v>
      </c>
      <c r="S43">
        <v>80</v>
      </c>
      <c r="T43" s="49">
        <v>20</v>
      </c>
      <c r="U43" s="49">
        <v>6.0755336617405585E-2</v>
      </c>
      <c r="V43" s="50">
        <v>4.8604269293924469</v>
      </c>
      <c r="W43" s="50">
        <v>4.8604269293924469</v>
      </c>
      <c r="X43" s="50">
        <v>1.2151067323481117</v>
      </c>
    </row>
    <row r="44" spans="1:24" x14ac:dyDescent="0.35">
      <c r="A44">
        <v>2022</v>
      </c>
      <c r="B44" s="42" t="s">
        <v>166</v>
      </c>
      <c r="C44" t="s">
        <v>14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6</v>
      </c>
      <c r="M44">
        <v>4</v>
      </c>
      <c r="N44">
        <v>6</v>
      </c>
      <c r="O44">
        <v>4</v>
      </c>
      <c r="Q44" s="44">
        <v>454</v>
      </c>
      <c r="R44" s="49">
        <v>60</v>
      </c>
      <c r="S44">
        <v>60</v>
      </c>
      <c r="T44" s="49">
        <v>40</v>
      </c>
      <c r="U44" s="49">
        <v>0.14909688013136288</v>
      </c>
      <c r="V44" s="50">
        <v>8.9458128078817722</v>
      </c>
      <c r="W44" s="50">
        <v>8.9458128078817722</v>
      </c>
      <c r="X44" s="50">
        <v>5.9638752052545154</v>
      </c>
    </row>
    <row r="45" spans="1:24" x14ac:dyDescent="0.35">
      <c r="A45">
        <v>2022</v>
      </c>
      <c r="B45" s="42" t="s">
        <v>166</v>
      </c>
      <c r="C45" t="s">
        <v>15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8</v>
      </c>
      <c r="M45">
        <v>2</v>
      </c>
      <c r="N45">
        <v>8</v>
      </c>
      <c r="O45">
        <v>2</v>
      </c>
      <c r="Q45" s="44">
        <v>198</v>
      </c>
      <c r="R45" s="49">
        <v>80</v>
      </c>
      <c r="S45">
        <v>80</v>
      </c>
      <c r="T45" s="49">
        <v>20</v>
      </c>
      <c r="U45" s="49">
        <v>6.5024630541871922E-2</v>
      </c>
      <c r="V45" s="50">
        <v>5.2019704433497536</v>
      </c>
      <c r="W45" s="50">
        <v>5.2019704433497536</v>
      </c>
      <c r="X45" s="50">
        <v>1.3004926108374384</v>
      </c>
    </row>
    <row r="46" spans="1:24" x14ac:dyDescent="0.35">
      <c r="A46">
        <v>2022</v>
      </c>
      <c r="B46" s="59" t="s">
        <v>166</v>
      </c>
      <c r="C46" s="13" t="s">
        <v>16</v>
      </c>
      <c r="D46" s="13">
        <v>0</v>
      </c>
      <c r="E46" s="13">
        <v>0</v>
      </c>
      <c r="F46" s="13">
        <v>0</v>
      </c>
      <c r="G46" s="13">
        <v>0</v>
      </c>
      <c r="H46" s="13">
        <v>1</v>
      </c>
      <c r="I46" s="13">
        <v>0</v>
      </c>
      <c r="J46" s="13">
        <v>1</v>
      </c>
      <c r="K46" s="13">
        <v>1</v>
      </c>
      <c r="L46">
        <v>6</v>
      </c>
      <c r="M46">
        <v>4</v>
      </c>
      <c r="N46">
        <v>6</v>
      </c>
      <c r="O46">
        <v>4</v>
      </c>
      <c r="Q46" s="52">
        <v>2183</v>
      </c>
      <c r="R46" s="49">
        <v>60</v>
      </c>
      <c r="S46">
        <v>60</v>
      </c>
      <c r="T46" s="49">
        <v>40</v>
      </c>
      <c r="U46" s="49">
        <v>0.71691297208538585</v>
      </c>
      <c r="V46" s="50">
        <v>43.014778325123153</v>
      </c>
      <c r="W46" s="50">
        <v>43.014778325123153</v>
      </c>
      <c r="X46" s="50">
        <v>28.676518883415433</v>
      </c>
    </row>
    <row r="47" spans="1:24" x14ac:dyDescent="0.35">
      <c r="A47">
        <v>2022</v>
      </c>
      <c r="B47" s="43" t="s">
        <v>186</v>
      </c>
      <c r="C47" t="s">
        <v>12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Q47" s="44">
        <v>5</v>
      </c>
      <c r="R47" s="49">
        <v>100</v>
      </c>
      <c r="S47">
        <v>100</v>
      </c>
      <c r="T47" s="49">
        <v>0</v>
      </c>
      <c r="U47" s="49">
        <v>1.824817518248175E-2</v>
      </c>
      <c r="V47" s="50">
        <v>1.824817518248175</v>
      </c>
      <c r="W47" s="50">
        <v>1.824817518248175</v>
      </c>
      <c r="X47" s="50">
        <v>0</v>
      </c>
    </row>
    <row r="48" spans="1:24" x14ac:dyDescent="0.35">
      <c r="A48">
        <v>2022</v>
      </c>
      <c r="B48" s="43" t="s">
        <v>186</v>
      </c>
      <c r="C48" t="s">
        <v>13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5</v>
      </c>
      <c r="M48">
        <v>0</v>
      </c>
      <c r="N48">
        <v>5</v>
      </c>
      <c r="O48">
        <v>0</v>
      </c>
      <c r="Q48" s="44">
        <v>24</v>
      </c>
      <c r="R48" s="49">
        <v>100</v>
      </c>
      <c r="S48">
        <v>100</v>
      </c>
      <c r="T48" s="49">
        <v>0</v>
      </c>
      <c r="U48" s="49">
        <v>8.7591240875912413E-2</v>
      </c>
      <c r="V48" s="50">
        <v>8.7591240875912408</v>
      </c>
      <c r="W48" s="50">
        <v>8.7591240875912408</v>
      </c>
      <c r="X48" s="50">
        <v>0</v>
      </c>
    </row>
    <row r="49" spans="1:24" x14ac:dyDescent="0.35">
      <c r="A49">
        <v>2022</v>
      </c>
      <c r="B49" s="43" t="s">
        <v>186</v>
      </c>
      <c r="C49" t="s">
        <v>14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7</v>
      </c>
      <c r="M49">
        <v>1</v>
      </c>
      <c r="N49">
        <v>7</v>
      </c>
      <c r="O49">
        <v>1</v>
      </c>
      <c r="Q49" s="44">
        <v>98</v>
      </c>
      <c r="R49" s="49">
        <v>87.5</v>
      </c>
      <c r="S49">
        <v>87.5</v>
      </c>
      <c r="T49" s="49">
        <v>12.5</v>
      </c>
      <c r="U49" s="49">
        <v>0.35766423357664234</v>
      </c>
      <c r="V49" s="50">
        <v>31.295620437956206</v>
      </c>
      <c r="W49" s="50">
        <v>31.295620437956206</v>
      </c>
      <c r="X49" s="50">
        <v>4.4708029197080297</v>
      </c>
    </row>
    <row r="50" spans="1:24" x14ac:dyDescent="0.35">
      <c r="A50">
        <v>2022</v>
      </c>
      <c r="B50" s="43" t="s">
        <v>186</v>
      </c>
      <c r="C50" t="s">
        <v>15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8</v>
      </c>
      <c r="M50">
        <v>1</v>
      </c>
      <c r="N50">
        <v>8</v>
      </c>
      <c r="O50">
        <v>1</v>
      </c>
      <c r="Q50" s="44">
        <v>141</v>
      </c>
      <c r="R50" s="49">
        <v>88.888888888888886</v>
      </c>
      <c r="S50">
        <v>88.888888888888886</v>
      </c>
      <c r="T50" s="49">
        <v>11.111111111111111</v>
      </c>
      <c r="U50" s="49">
        <v>0.51459854014598538</v>
      </c>
      <c r="V50" s="50">
        <v>45.742092457420924</v>
      </c>
      <c r="W50" s="50">
        <v>45.742092457420924</v>
      </c>
      <c r="X50" s="50">
        <v>5.7177615571776155</v>
      </c>
    </row>
    <row r="51" spans="1:24" x14ac:dyDescent="0.35">
      <c r="A51">
        <v>2022</v>
      </c>
      <c r="B51" s="43" t="s">
        <v>186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2</v>
      </c>
      <c r="M51">
        <v>1</v>
      </c>
      <c r="N51">
        <v>2</v>
      </c>
      <c r="O51">
        <v>1</v>
      </c>
      <c r="Q51" s="44">
        <v>6</v>
      </c>
      <c r="R51" s="49">
        <v>66.666666666666657</v>
      </c>
      <c r="S51">
        <v>66.666666666666657</v>
      </c>
      <c r="T51" s="49">
        <v>33.333333333333329</v>
      </c>
      <c r="U51" s="49">
        <v>2.1897810218978103E-2</v>
      </c>
      <c r="V51" s="50">
        <v>1.4598540145985399</v>
      </c>
      <c r="W51" s="50">
        <v>1.4598540145985399</v>
      </c>
      <c r="X51" s="50">
        <v>0.72992700729926996</v>
      </c>
    </row>
    <row r="52" spans="1:24" x14ac:dyDescent="0.35">
      <c r="A52">
        <v>2021</v>
      </c>
      <c r="B52" s="2" t="s">
        <v>202</v>
      </c>
      <c r="C52" t="s">
        <v>13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4</v>
      </c>
      <c r="N52">
        <v>0</v>
      </c>
      <c r="O52">
        <v>4</v>
      </c>
      <c r="Q52" s="44">
        <v>228</v>
      </c>
      <c r="R52" s="49">
        <v>0</v>
      </c>
      <c r="S52">
        <v>0</v>
      </c>
      <c r="T52" s="49">
        <v>100</v>
      </c>
      <c r="U52" s="49">
        <v>4.0275569687334395E-2</v>
      </c>
      <c r="V52" s="50">
        <v>0</v>
      </c>
      <c r="W52" s="50">
        <v>0</v>
      </c>
      <c r="X52" s="50">
        <v>4.0275569687334398</v>
      </c>
    </row>
    <row r="53" spans="1:24" x14ac:dyDescent="0.35">
      <c r="A53">
        <v>2021</v>
      </c>
      <c r="B53" s="2" t="s">
        <v>202</v>
      </c>
      <c r="C53" t="s">
        <v>14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2</v>
      </c>
      <c r="Q53" s="44">
        <v>90</v>
      </c>
      <c r="R53" s="49">
        <v>0</v>
      </c>
      <c r="S53">
        <v>50</v>
      </c>
      <c r="T53" s="49">
        <v>100</v>
      </c>
      <c r="U53" s="49">
        <v>1.5898251192368838E-2</v>
      </c>
      <c r="V53" s="50">
        <v>0</v>
      </c>
      <c r="W53" s="50">
        <v>0.79491255961844187</v>
      </c>
      <c r="X53" s="50">
        <v>1.5898251192368837</v>
      </c>
    </row>
    <row r="54" spans="1:24" x14ac:dyDescent="0.35">
      <c r="A54">
        <v>2021</v>
      </c>
      <c r="B54" s="2" t="s">
        <v>202</v>
      </c>
      <c r="C54" t="s">
        <v>15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4</v>
      </c>
      <c r="N54">
        <v>2</v>
      </c>
      <c r="O54">
        <v>5</v>
      </c>
      <c r="Q54" s="44">
        <v>2209</v>
      </c>
      <c r="R54" s="49">
        <v>16.666666666666664</v>
      </c>
      <c r="S54">
        <v>33.333333333333329</v>
      </c>
      <c r="T54" s="49">
        <v>83.333333333333343</v>
      </c>
      <c r="U54" s="49">
        <v>0.39021374315491963</v>
      </c>
      <c r="V54" s="50">
        <v>6.503562385915326</v>
      </c>
      <c r="W54" s="50">
        <v>13.007124771830652</v>
      </c>
      <c r="X54" s="50">
        <v>32.517811929576638</v>
      </c>
    </row>
    <row r="55" spans="1:24" x14ac:dyDescent="0.35">
      <c r="A55">
        <v>2021</v>
      </c>
      <c r="B55" s="2" t="s">
        <v>202</v>
      </c>
      <c r="C55" s="13" t="s">
        <v>16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9</v>
      </c>
      <c r="N55">
        <v>3</v>
      </c>
      <c r="O55">
        <v>12</v>
      </c>
      <c r="Q55" s="44">
        <v>3134</v>
      </c>
      <c r="R55" s="49">
        <v>0</v>
      </c>
      <c r="S55">
        <v>25</v>
      </c>
      <c r="T55" s="49">
        <v>100</v>
      </c>
      <c r="U55" s="49">
        <v>0.55361243596537713</v>
      </c>
      <c r="V55" s="50">
        <v>0</v>
      </c>
      <c r="W55" s="50">
        <v>13.840310899134428</v>
      </c>
      <c r="X55" s="50">
        <v>55.361243596537712</v>
      </c>
    </row>
    <row r="56" spans="1:24" x14ac:dyDescent="0.35">
      <c r="A56">
        <v>2021</v>
      </c>
      <c r="B56" s="5" t="s">
        <v>215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3</v>
      </c>
      <c r="N56">
        <v>7</v>
      </c>
      <c r="O56">
        <v>10</v>
      </c>
      <c r="Q56" s="44">
        <v>4218</v>
      </c>
      <c r="R56" s="49">
        <v>0</v>
      </c>
      <c r="S56">
        <v>70</v>
      </c>
      <c r="T56" s="49">
        <v>100</v>
      </c>
      <c r="U56" s="49">
        <v>0.20415275156091187</v>
      </c>
      <c r="V56" s="50">
        <v>0</v>
      </c>
      <c r="W56" s="50">
        <v>14.29069260926383</v>
      </c>
      <c r="X56" s="50">
        <v>20.415275156091187</v>
      </c>
    </row>
    <row r="57" spans="1:24" x14ac:dyDescent="0.35">
      <c r="A57">
        <v>2021</v>
      </c>
      <c r="B57" s="5" t="s">
        <v>215</v>
      </c>
      <c r="C57" t="s">
        <v>12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9</v>
      </c>
      <c r="O57">
        <v>10</v>
      </c>
      <c r="Q57" s="44">
        <v>202</v>
      </c>
      <c r="R57" s="49">
        <v>0</v>
      </c>
      <c r="S57">
        <v>90</v>
      </c>
      <c r="T57" s="49">
        <v>100</v>
      </c>
      <c r="U57" s="49">
        <v>9.7768743042447124E-3</v>
      </c>
      <c r="V57" s="50">
        <v>0</v>
      </c>
      <c r="W57" s="50">
        <v>0.87991868738202417</v>
      </c>
      <c r="X57" s="50">
        <v>0.97768743042447126</v>
      </c>
    </row>
    <row r="58" spans="1:24" x14ac:dyDescent="0.35">
      <c r="A58">
        <v>2021</v>
      </c>
      <c r="B58" s="5" t="s">
        <v>215</v>
      </c>
      <c r="C58" t="s">
        <v>13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9</v>
      </c>
      <c r="O58">
        <v>9</v>
      </c>
      <c r="Q58" s="44">
        <v>5150</v>
      </c>
      <c r="R58" s="49">
        <v>0</v>
      </c>
      <c r="S58">
        <v>100</v>
      </c>
      <c r="T58" s="49">
        <v>100</v>
      </c>
      <c r="U58" s="49">
        <v>0.24926189439039736</v>
      </c>
      <c r="V58" s="50">
        <v>0</v>
      </c>
      <c r="W58" s="50">
        <v>24.926189439039735</v>
      </c>
      <c r="X58" s="50">
        <v>24.926189439039735</v>
      </c>
    </row>
    <row r="59" spans="1:24" x14ac:dyDescent="0.35">
      <c r="A59">
        <v>2021</v>
      </c>
      <c r="B59" s="5" t="s">
        <v>215</v>
      </c>
      <c r="C59" t="s">
        <v>14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3</v>
      </c>
      <c r="N59">
        <v>7</v>
      </c>
      <c r="O59">
        <v>10</v>
      </c>
      <c r="Q59" s="44">
        <v>3381</v>
      </c>
      <c r="R59" s="49">
        <v>0</v>
      </c>
      <c r="S59">
        <v>70</v>
      </c>
      <c r="T59" s="49">
        <v>100</v>
      </c>
      <c r="U59" s="49">
        <v>0.16364164367649195</v>
      </c>
      <c r="V59" s="50">
        <v>0</v>
      </c>
      <c r="W59" s="50">
        <v>11.454915057354436</v>
      </c>
      <c r="X59" s="50">
        <v>16.364164367649195</v>
      </c>
    </row>
    <row r="60" spans="1:24" x14ac:dyDescent="0.35">
      <c r="A60">
        <v>2021</v>
      </c>
      <c r="B60" s="5" t="s">
        <v>215</v>
      </c>
      <c r="C60" t="s">
        <v>15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8</v>
      </c>
      <c r="O60">
        <v>9</v>
      </c>
      <c r="Q60" s="44">
        <v>3516</v>
      </c>
      <c r="R60" s="49">
        <v>0</v>
      </c>
      <c r="S60">
        <v>88.888888888888886</v>
      </c>
      <c r="T60" s="49">
        <v>100</v>
      </c>
      <c r="U60" s="49">
        <v>0.17017569333526936</v>
      </c>
      <c r="V60" s="50">
        <v>0</v>
      </c>
      <c r="W60" s="50">
        <v>15.126728296468388</v>
      </c>
      <c r="X60" s="50">
        <v>17.017569333526936</v>
      </c>
    </row>
    <row r="61" spans="1:24" x14ac:dyDescent="0.35">
      <c r="A61">
        <v>2021</v>
      </c>
      <c r="B61" s="5" t="s">
        <v>215</v>
      </c>
      <c r="C61" s="13" t="s">
        <v>16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7</v>
      </c>
      <c r="N61">
        <v>3</v>
      </c>
      <c r="O61">
        <v>10</v>
      </c>
      <c r="Q61" s="44">
        <v>4194</v>
      </c>
      <c r="R61" s="49">
        <v>0</v>
      </c>
      <c r="S61">
        <v>30</v>
      </c>
      <c r="T61" s="49">
        <v>100</v>
      </c>
      <c r="U61" s="49">
        <v>0.20299114273268476</v>
      </c>
      <c r="V61" s="50">
        <v>0</v>
      </c>
      <c r="W61" s="50">
        <v>6.0897342819805429</v>
      </c>
      <c r="X61" s="50">
        <v>20.299114273268476</v>
      </c>
    </row>
    <row r="62" spans="1:24" x14ac:dyDescent="0.35">
      <c r="A62">
        <v>2021</v>
      </c>
      <c r="B62" s="8" t="s">
        <v>234</v>
      </c>
      <c r="C62" t="s">
        <v>12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2</v>
      </c>
      <c r="Q62" s="44">
        <v>8</v>
      </c>
      <c r="R62" s="49">
        <v>0</v>
      </c>
      <c r="S62">
        <v>50</v>
      </c>
      <c r="T62" s="49">
        <v>100</v>
      </c>
      <c r="U62" s="49">
        <v>3.5666518056174765E-3</v>
      </c>
      <c r="V62" s="50">
        <v>0</v>
      </c>
      <c r="W62" s="50">
        <v>0.17833259028087384</v>
      </c>
      <c r="X62" s="50">
        <v>0.35666518056174767</v>
      </c>
    </row>
    <row r="63" spans="1:24" x14ac:dyDescent="0.35">
      <c r="A63">
        <v>2021</v>
      </c>
      <c r="B63" s="8" t="s">
        <v>234</v>
      </c>
      <c r="C63" t="s">
        <v>13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2</v>
      </c>
      <c r="N63">
        <v>8</v>
      </c>
      <c r="O63">
        <v>10</v>
      </c>
      <c r="Q63" s="44">
        <v>258</v>
      </c>
      <c r="R63" s="49">
        <v>0</v>
      </c>
      <c r="S63">
        <v>80</v>
      </c>
      <c r="T63" s="49">
        <v>100</v>
      </c>
      <c r="U63" s="49">
        <v>0.11502452073116362</v>
      </c>
      <c r="V63" s="50">
        <v>0</v>
      </c>
      <c r="W63" s="50">
        <v>9.2019616584930901</v>
      </c>
      <c r="X63" s="50">
        <v>11.502452073116363</v>
      </c>
    </row>
    <row r="64" spans="1:24" x14ac:dyDescent="0.35">
      <c r="A64">
        <v>2021</v>
      </c>
      <c r="B64" s="8" t="s">
        <v>234</v>
      </c>
      <c r="C64" t="s">
        <v>14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1</v>
      </c>
      <c r="M64">
        <v>2</v>
      </c>
      <c r="N64">
        <v>7</v>
      </c>
      <c r="O64">
        <v>8</v>
      </c>
      <c r="Q64" s="44">
        <v>112</v>
      </c>
      <c r="R64" s="49">
        <v>11.111111111111111</v>
      </c>
      <c r="S64">
        <v>77.777777777777786</v>
      </c>
      <c r="T64" s="49">
        <v>88.888888888888886</v>
      </c>
      <c r="U64" s="49">
        <v>4.9933125278644672E-2</v>
      </c>
      <c r="V64" s="50">
        <v>0.5548125030960519</v>
      </c>
      <c r="W64" s="50">
        <v>3.8836875216723636</v>
      </c>
      <c r="X64" s="50">
        <v>4.4385000247684152</v>
      </c>
    </row>
    <row r="65" spans="1:24" x14ac:dyDescent="0.35">
      <c r="A65">
        <v>2021</v>
      </c>
      <c r="B65" s="8" t="s">
        <v>234</v>
      </c>
      <c r="C65" t="s">
        <v>15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4</v>
      </c>
      <c r="N65">
        <v>6</v>
      </c>
      <c r="O65">
        <v>10</v>
      </c>
      <c r="Q65" s="44">
        <v>348</v>
      </c>
      <c r="R65" s="49">
        <v>0</v>
      </c>
      <c r="S65">
        <v>60</v>
      </c>
      <c r="T65" s="49">
        <v>100</v>
      </c>
      <c r="U65" s="49">
        <v>0.15514935354436024</v>
      </c>
      <c r="V65" s="50">
        <v>0</v>
      </c>
      <c r="W65" s="50">
        <v>9.3089612126616146</v>
      </c>
      <c r="X65" s="50">
        <v>15.514935354436025</v>
      </c>
    </row>
    <row r="66" spans="1:24" x14ac:dyDescent="0.35">
      <c r="A66">
        <v>2021</v>
      </c>
      <c r="B66" s="8" t="s">
        <v>234</v>
      </c>
      <c r="C66" s="13" t="s">
        <v>16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3</v>
      </c>
      <c r="M66">
        <v>1</v>
      </c>
      <c r="N66">
        <v>10</v>
      </c>
      <c r="O66">
        <v>8</v>
      </c>
      <c r="Q66" s="44">
        <v>1517</v>
      </c>
      <c r="R66" s="49">
        <v>27.27272727272727</v>
      </c>
      <c r="S66">
        <v>90.909090909090907</v>
      </c>
      <c r="T66" s="49">
        <v>72.727272727272734</v>
      </c>
      <c r="U66" s="49">
        <v>0.67632634864021401</v>
      </c>
      <c r="V66" s="50">
        <v>18.445264053824015</v>
      </c>
      <c r="W66" s="50">
        <v>61.484213512746727</v>
      </c>
      <c r="X66" s="50">
        <v>49.187370810197386</v>
      </c>
    </row>
    <row r="67" spans="1:24" x14ac:dyDescent="0.35">
      <c r="A67">
        <v>2021</v>
      </c>
      <c r="B67" s="10" t="s">
        <v>250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8</v>
      </c>
      <c r="N67">
        <v>2</v>
      </c>
      <c r="O67">
        <v>10</v>
      </c>
      <c r="Q67" s="44">
        <v>128</v>
      </c>
      <c r="R67" s="49">
        <v>0</v>
      </c>
      <c r="S67">
        <v>20</v>
      </c>
      <c r="T67" s="49">
        <v>100</v>
      </c>
      <c r="U67" s="49">
        <v>1.6406049730838246E-2</v>
      </c>
      <c r="V67" s="50">
        <v>0</v>
      </c>
      <c r="W67" s="50">
        <v>0.32812099461676492</v>
      </c>
      <c r="X67" s="50">
        <v>1.6406049730838246</v>
      </c>
    </row>
    <row r="68" spans="1:24" x14ac:dyDescent="0.35">
      <c r="A68">
        <v>2021</v>
      </c>
      <c r="B68" s="10" t="s">
        <v>250</v>
      </c>
      <c r="C68" t="s">
        <v>12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5</v>
      </c>
      <c r="O68">
        <v>10</v>
      </c>
      <c r="Q68" s="44">
        <v>343</v>
      </c>
      <c r="R68" s="49">
        <v>0</v>
      </c>
      <c r="S68">
        <v>50</v>
      </c>
      <c r="T68" s="49">
        <v>100</v>
      </c>
      <c r="U68" s="49">
        <v>4.3963086388105616E-2</v>
      </c>
      <c r="V68" s="50">
        <v>0</v>
      </c>
      <c r="W68" s="50">
        <v>2.1981543194052806</v>
      </c>
      <c r="X68" s="50">
        <v>4.3963086388105612</v>
      </c>
    </row>
    <row r="69" spans="1:24" x14ac:dyDescent="0.35">
      <c r="A69">
        <v>2021</v>
      </c>
      <c r="B69" s="10" t="s">
        <v>250</v>
      </c>
      <c r="C69" t="s">
        <v>13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2</v>
      </c>
      <c r="N69">
        <v>8</v>
      </c>
      <c r="O69">
        <v>10</v>
      </c>
      <c r="Q69" s="44">
        <v>465</v>
      </c>
      <c r="R69" s="49">
        <v>0</v>
      </c>
      <c r="S69">
        <v>80</v>
      </c>
      <c r="T69" s="49">
        <v>100</v>
      </c>
      <c r="U69" s="49">
        <v>5.9600102537810819E-2</v>
      </c>
      <c r="V69" s="50">
        <v>0</v>
      </c>
      <c r="W69" s="50">
        <v>4.7680082030248654</v>
      </c>
      <c r="X69" s="50">
        <v>5.960010253781082</v>
      </c>
    </row>
    <row r="70" spans="1:24" x14ac:dyDescent="0.35">
      <c r="A70">
        <v>2021</v>
      </c>
      <c r="B70" s="10" t="s">
        <v>250</v>
      </c>
      <c r="C70" t="s">
        <v>14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3</v>
      </c>
      <c r="N70">
        <v>5</v>
      </c>
      <c r="O70">
        <v>8</v>
      </c>
      <c r="Q70" s="44">
        <v>392</v>
      </c>
      <c r="R70" s="49">
        <v>0</v>
      </c>
      <c r="S70">
        <v>62.5</v>
      </c>
      <c r="T70" s="49">
        <v>100</v>
      </c>
      <c r="U70" s="49">
        <v>5.0243527300692127E-2</v>
      </c>
      <c r="V70" s="50">
        <v>0</v>
      </c>
      <c r="W70" s="50">
        <v>3.1402204562932581</v>
      </c>
      <c r="X70" s="50">
        <v>5.0243527300692126</v>
      </c>
    </row>
    <row r="71" spans="1:24" x14ac:dyDescent="0.35">
      <c r="A71">
        <v>2021</v>
      </c>
      <c r="B71" s="10" t="s">
        <v>250</v>
      </c>
      <c r="C71" t="s">
        <v>15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2</v>
      </c>
      <c r="N71">
        <v>8</v>
      </c>
      <c r="O71">
        <v>9</v>
      </c>
      <c r="Q71" s="44">
        <v>2740</v>
      </c>
      <c r="R71" s="49">
        <v>10</v>
      </c>
      <c r="S71">
        <v>80</v>
      </c>
      <c r="T71" s="49">
        <v>90</v>
      </c>
      <c r="U71" s="49">
        <v>0.35119200205075624</v>
      </c>
      <c r="V71" s="50">
        <v>3.5119200205075622</v>
      </c>
      <c r="W71" s="50">
        <v>28.095360164060498</v>
      </c>
      <c r="X71" s="50">
        <v>31.607280184568062</v>
      </c>
    </row>
    <row r="72" spans="1:24" x14ac:dyDescent="0.35">
      <c r="A72">
        <v>2021</v>
      </c>
      <c r="B72" s="10" t="s">
        <v>250</v>
      </c>
      <c r="C72" s="13" t="s">
        <v>16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3</v>
      </c>
      <c r="N72">
        <v>7</v>
      </c>
      <c r="O72">
        <v>10</v>
      </c>
      <c r="Q72" s="44">
        <v>3734</v>
      </c>
      <c r="R72" s="49">
        <v>0</v>
      </c>
      <c r="S72">
        <v>70</v>
      </c>
      <c r="T72" s="49">
        <v>100</v>
      </c>
      <c r="U72" s="49">
        <v>0.47859523199179699</v>
      </c>
      <c r="V72" s="50">
        <v>0</v>
      </c>
      <c r="W72" s="50">
        <v>33.501666239425788</v>
      </c>
      <c r="X72" s="50">
        <v>47.859523199179698</v>
      </c>
    </row>
    <row r="73" spans="1:24" x14ac:dyDescent="0.35">
      <c r="A73">
        <v>2021</v>
      </c>
      <c r="B73" s="14" t="s">
        <v>269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8</v>
      </c>
      <c r="O73">
        <v>10</v>
      </c>
      <c r="Q73" s="44">
        <v>3035</v>
      </c>
      <c r="R73" s="49">
        <v>0</v>
      </c>
      <c r="S73">
        <v>80</v>
      </c>
      <c r="T73" s="49">
        <v>100</v>
      </c>
      <c r="U73" s="49">
        <v>0.33793564191070036</v>
      </c>
      <c r="V73" s="50">
        <v>0</v>
      </c>
      <c r="W73" s="50">
        <v>27.03485135285603</v>
      </c>
      <c r="X73" s="50">
        <v>33.793564191070033</v>
      </c>
    </row>
    <row r="74" spans="1:24" x14ac:dyDescent="0.35">
      <c r="A74">
        <v>2021</v>
      </c>
      <c r="B74" s="14" t="s">
        <v>269</v>
      </c>
      <c r="C74" t="s">
        <v>12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1</v>
      </c>
      <c r="N74">
        <v>6</v>
      </c>
      <c r="O74">
        <v>5</v>
      </c>
      <c r="Q74" s="44">
        <v>1452</v>
      </c>
      <c r="R74" s="49">
        <v>28.571428571428569</v>
      </c>
      <c r="S74">
        <v>85.714285714285708</v>
      </c>
      <c r="T74" s="49">
        <v>71.428571428571431</v>
      </c>
      <c r="U74" s="49">
        <v>0.16167464647589355</v>
      </c>
      <c r="V74" s="50">
        <v>4.6192756135969582</v>
      </c>
      <c r="W74" s="50">
        <v>13.857826840790874</v>
      </c>
      <c r="X74" s="50">
        <v>11.548189033992397</v>
      </c>
    </row>
    <row r="75" spans="1:24" x14ac:dyDescent="0.35">
      <c r="A75">
        <v>2021</v>
      </c>
      <c r="B75" s="14" t="s">
        <v>269</v>
      </c>
      <c r="C75" t="s">
        <v>13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7</v>
      </c>
      <c r="M75">
        <v>2</v>
      </c>
      <c r="N75">
        <v>8</v>
      </c>
      <c r="O75">
        <v>3</v>
      </c>
      <c r="Q75" s="44">
        <v>429</v>
      </c>
      <c r="R75" s="49">
        <v>70</v>
      </c>
      <c r="S75">
        <v>80</v>
      </c>
      <c r="T75" s="49">
        <v>30</v>
      </c>
      <c r="U75" s="49">
        <v>4.7767509186059459E-2</v>
      </c>
      <c r="V75" s="50">
        <v>3.343725643024162</v>
      </c>
      <c r="W75" s="50">
        <v>3.8214007348847567</v>
      </c>
      <c r="X75" s="50">
        <v>1.4330252755817838</v>
      </c>
    </row>
    <row r="76" spans="1:24" x14ac:dyDescent="0.35">
      <c r="A76">
        <v>2021</v>
      </c>
      <c r="B76" s="14" t="s">
        <v>269</v>
      </c>
      <c r="C76" t="s">
        <v>14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7</v>
      </c>
      <c r="N76">
        <v>3</v>
      </c>
      <c r="O76">
        <v>10</v>
      </c>
      <c r="Q76" s="44">
        <v>1101</v>
      </c>
      <c r="R76" s="49">
        <v>0</v>
      </c>
      <c r="S76">
        <v>30</v>
      </c>
      <c r="T76" s="49">
        <v>100</v>
      </c>
      <c r="U76" s="49">
        <v>0.12259213896002673</v>
      </c>
      <c r="V76" s="50">
        <v>0</v>
      </c>
      <c r="W76" s="50">
        <v>3.677764168800802</v>
      </c>
      <c r="X76" s="50">
        <v>12.259213896002672</v>
      </c>
    </row>
    <row r="77" spans="1:24" x14ac:dyDescent="0.35">
      <c r="A77">
        <v>2021</v>
      </c>
      <c r="B77" s="14" t="s">
        <v>269</v>
      </c>
      <c r="C77" t="s">
        <v>15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4</v>
      </c>
      <c r="N77">
        <v>2</v>
      </c>
      <c r="O77">
        <v>5</v>
      </c>
      <c r="Q77" s="44">
        <v>1346</v>
      </c>
      <c r="R77" s="49">
        <v>16.666666666666664</v>
      </c>
      <c r="S77">
        <v>33.333333333333329</v>
      </c>
      <c r="T77" s="49">
        <v>83.333333333333343</v>
      </c>
      <c r="U77" s="49">
        <v>0.14987195189845229</v>
      </c>
      <c r="V77" s="50">
        <v>2.4978658649742043</v>
      </c>
      <c r="W77" s="50">
        <v>4.9957317299484085</v>
      </c>
      <c r="X77" s="50">
        <v>12.489329324871026</v>
      </c>
    </row>
    <row r="78" spans="1:24" x14ac:dyDescent="0.35">
      <c r="A78">
        <v>2021</v>
      </c>
      <c r="B78" s="14" t="s">
        <v>269</v>
      </c>
      <c r="C78" s="13" t="s">
        <v>16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4</v>
      </c>
      <c r="N78">
        <v>1</v>
      </c>
      <c r="O78">
        <v>5</v>
      </c>
      <c r="Q78" s="44">
        <v>1618</v>
      </c>
      <c r="R78" s="49">
        <v>0</v>
      </c>
      <c r="S78">
        <v>20</v>
      </c>
      <c r="T78" s="49">
        <v>100</v>
      </c>
      <c r="U78" s="49">
        <v>0.1801581115688676</v>
      </c>
      <c r="V78" s="50">
        <v>0</v>
      </c>
      <c r="W78" s="50">
        <v>3.6031622313773521</v>
      </c>
      <c r="X78" s="50">
        <v>18.015811156886759</v>
      </c>
    </row>
    <row r="79" spans="1:24" x14ac:dyDescent="0.35">
      <c r="A79">
        <v>2021</v>
      </c>
      <c r="B79" s="17" t="s">
        <v>288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Q79" s="44">
        <v>2</v>
      </c>
      <c r="R79" s="49">
        <v>0</v>
      </c>
      <c r="S79">
        <v>0</v>
      </c>
      <c r="T79" s="49">
        <v>100</v>
      </c>
      <c r="U79" s="49">
        <v>3.5093876118617303E-4</v>
      </c>
      <c r="V79" s="50">
        <v>0</v>
      </c>
      <c r="W79" s="50">
        <v>0</v>
      </c>
      <c r="X79" s="50">
        <v>3.5093876118617306E-2</v>
      </c>
    </row>
    <row r="80" spans="1:24" x14ac:dyDescent="0.35">
      <c r="A80">
        <v>2021</v>
      </c>
      <c r="B80" s="17" t="s">
        <v>288</v>
      </c>
      <c r="C80" t="s">
        <v>13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5</v>
      </c>
      <c r="N80">
        <v>2</v>
      </c>
      <c r="O80">
        <v>7</v>
      </c>
      <c r="Q80" s="44">
        <v>247</v>
      </c>
      <c r="R80" s="49">
        <v>0</v>
      </c>
      <c r="S80">
        <v>28.571428571428569</v>
      </c>
      <c r="T80" s="49">
        <v>100</v>
      </c>
      <c r="U80" s="49">
        <v>4.3340937006492365E-2</v>
      </c>
      <c r="V80" s="50">
        <v>0</v>
      </c>
      <c r="W80" s="50">
        <v>1.2383124858997818</v>
      </c>
      <c r="X80" s="50">
        <v>4.3340937006492366</v>
      </c>
    </row>
    <row r="81" spans="1:24" x14ac:dyDescent="0.35">
      <c r="A81">
        <v>2021</v>
      </c>
      <c r="B81" s="17" t="s">
        <v>288</v>
      </c>
      <c r="C81" t="s">
        <v>14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3</v>
      </c>
      <c r="N81">
        <v>7</v>
      </c>
      <c r="O81">
        <v>10</v>
      </c>
      <c r="Q81" s="44">
        <v>1708</v>
      </c>
      <c r="R81" s="49">
        <v>0</v>
      </c>
      <c r="S81">
        <v>70</v>
      </c>
      <c r="T81" s="49">
        <v>100</v>
      </c>
      <c r="U81" s="49">
        <v>0.29970170205299174</v>
      </c>
      <c r="V81" s="50">
        <v>0</v>
      </c>
      <c r="W81" s="50">
        <v>20.979119143709422</v>
      </c>
      <c r="X81" s="50">
        <v>29.970170205299173</v>
      </c>
    </row>
    <row r="82" spans="1:24" x14ac:dyDescent="0.35">
      <c r="A82">
        <v>2021</v>
      </c>
      <c r="B82" s="17" t="s">
        <v>288</v>
      </c>
      <c r="C82" t="s">
        <v>15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5</v>
      </c>
      <c r="N82">
        <v>3</v>
      </c>
      <c r="O82">
        <v>8</v>
      </c>
      <c r="Q82" s="44">
        <v>1045</v>
      </c>
      <c r="R82" s="49">
        <v>0</v>
      </c>
      <c r="S82">
        <v>37.5</v>
      </c>
      <c r="T82" s="49">
        <v>100</v>
      </c>
      <c r="U82" s="49">
        <v>0.18336550271977539</v>
      </c>
      <c r="V82" s="50">
        <v>0</v>
      </c>
      <c r="W82" s="50">
        <v>6.876206351991577</v>
      </c>
      <c r="X82" s="50">
        <v>18.33655027197754</v>
      </c>
    </row>
    <row r="83" spans="1:24" x14ac:dyDescent="0.35">
      <c r="A83">
        <v>2021</v>
      </c>
      <c r="B83" s="17" t="s">
        <v>288</v>
      </c>
      <c r="C83" s="13" t="s">
        <v>16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7</v>
      </c>
      <c r="N83">
        <v>0</v>
      </c>
      <c r="O83">
        <v>7</v>
      </c>
      <c r="Q83" s="44">
        <v>2697</v>
      </c>
      <c r="R83" s="49">
        <v>0</v>
      </c>
      <c r="S83">
        <v>0</v>
      </c>
      <c r="T83" s="49">
        <v>100</v>
      </c>
      <c r="U83" s="49">
        <v>0.47324091945955432</v>
      </c>
      <c r="V83" s="50">
        <v>0</v>
      </c>
      <c r="W83" s="50">
        <v>0</v>
      </c>
      <c r="X83" s="50">
        <v>47.324091945955431</v>
      </c>
    </row>
    <row r="84" spans="1:24" x14ac:dyDescent="0.35">
      <c r="A84">
        <v>2021</v>
      </c>
      <c r="B84" s="27" t="s">
        <v>303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2</v>
      </c>
      <c r="O84">
        <v>3</v>
      </c>
      <c r="Q84" s="44">
        <v>4</v>
      </c>
      <c r="R84" s="49">
        <v>0</v>
      </c>
      <c r="S84">
        <v>66.666666666666657</v>
      </c>
      <c r="T84" s="49">
        <v>100</v>
      </c>
      <c r="U84" s="49">
        <v>1.3605442176870748E-2</v>
      </c>
      <c r="V84" s="50">
        <v>0</v>
      </c>
      <c r="W84" s="50">
        <v>0.90702947845804971</v>
      </c>
      <c r="X84" s="50">
        <v>1.3605442176870748</v>
      </c>
    </row>
    <row r="85" spans="1:24" x14ac:dyDescent="0.35">
      <c r="A85">
        <v>2021</v>
      </c>
      <c r="B85" s="27" t="s">
        <v>303</v>
      </c>
      <c r="C85" t="s">
        <v>12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Q85" s="44">
        <v>5</v>
      </c>
      <c r="R85" s="49">
        <v>0</v>
      </c>
      <c r="S85">
        <v>100</v>
      </c>
      <c r="T85" s="49">
        <v>100</v>
      </c>
      <c r="U85" s="49">
        <v>1.7006802721088437E-2</v>
      </c>
      <c r="V85" s="50">
        <v>0</v>
      </c>
      <c r="W85" s="50">
        <v>1.7006802721088436</v>
      </c>
      <c r="X85" s="50">
        <v>1.7006802721088436</v>
      </c>
    </row>
    <row r="86" spans="1:24" x14ac:dyDescent="0.35">
      <c r="A86">
        <v>2021</v>
      </c>
      <c r="B86" s="27" t="s">
        <v>303</v>
      </c>
      <c r="C86" t="s">
        <v>13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2</v>
      </c>
      <c r="O86">
        <v>3</v>
      </c>
      <c r="Q86" s="44">
        <v>8</v>
      </c>
      <c r="R86" s="49">
        <v>0</v>
      </c>
      <c r="S86">
        <v>66.666666666666657</v>
      </c>
      <c r="T86" s="49">
        <v>100</v>
      </c>
      <c r="U86" s="49">
        <v>2.7210884353741496E-2</v>
      </c>
      <c r="V86" s="50">
        <v>0</v>
      </c>
      <c r="W86" s="50">
        <v>1.8140589569160994</v>
      </c>
      <c r="X86" s="50">
        <v>2.7210884353741496</v>
      </c>
    </row>
    <row r="87" spans="1:24" x14ac:dyDescent="0.35">
      <c r="A87">
        <v>2021</v>
      </c>
      <c r="B87" s="27" t="s">
        <v>303</v>
      </c>
      <c r="C87" t="s">
        <v>14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1</v>
      </c>
      <c r="N87">
        <v>3</v>
      </c>
      <c r="O87">
        <v>4</v>
      </c>
      <c r="Q87" s="44">
        <v>19</v>
      </c>
      <c r="R87" s="49">
        <v>0</v>
      </c>
      <c r="S87">
        <v>75</v>
      </c>
      <c r="T87" s="49">
        <v>100</v>
      </c>
      <c r="U87" s="49">
        <v>6.4625850340136057E-2</v>
      </c>
      <c r="V87" s="50">
        <v>0</v>
      </c>
      <c r="W87" s="50">
        <v>4.8469387755102042</v>
      </c>
      <c r="X87" s="50">
        <v>6.462585034013606</v>
      </c>
    </row>
    <row r="88" spans="1:24" x14ac:dyDescent="0.35">
      <c r="A88">
        <v>2021</v>
      </c>
      <c r="B88" s="27" t="s">
        <v>303</v>
      </c>
      <c r="C88" t="s">
        <v>15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5</v>
      </c>
      <c r="N88">
        <v>5</v>
      </c>
      <c r="O88">
        <v>10</v>
      </c>
      <c r="Q88" s="44">
        <v>149</v>
      </c>
      <c r="R88" s="49">
        <v>0</v>
      </c>
      <c r="S88">
        <v>50</v>
      </c>
      <c r="T88" s="49">
        <v>100</v>
      </c>
      <c r="U88" s="49">
        <v>0.50680272108843538</v>
      </c>
      <c r="V88" s="50">
        <v>0</v>
      </c>
      <c r="W88" s="50">
        <v>25.34013605442177</v>
      </c>
      <c r="X88" s="50">
        <v>50.680272108843539</v>
      </c>
    </row>
    <row r="89" spans="1:24" x14ac:dyDescent="0.35">
      <c r="A89">
        <v>2021</v>
      </c>
      <c r="B89" s="27" t="s">
        <v>303</v>
      </c>
      <c r="C89" s="13" t="s">
        <v>16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5</v>
      </c>
      <c r="N89">
        <v>5</v>
      </c>
      <c r="O89">
        <v>10</v>
      </c>
      <c r="Q89" s="44">
        <v>109</v>
      </c>
      <c r="R89" s="49">
        <v>0</v>
      </c>
      <c r="S89">
        <v>50</v>
      </c>
      <c r="T89" s="49">
        <v>100</v>
      </c>
      <c r="U89" s="49">
        <v>0.37074829931972791</v>
      </c>
      <c r="V89" s="50">
        <v>0</v>
      </c>
      <c r="W89" s="50">
        <v>18.537414965986397</v>
      </c>
      <c r="X89" s="50">
        <v>37.074829931972793</v>
      </c>
    </row>
    <row r="90" spans="1:24" x14ac:dyDescent="0.35">
      <c r="A90">
        <v>2021</v>
      </c>
      <c r="B90" s="29" t="s">
        <v>2685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Q90" s="44">
        <v>4</v>
      </c>
      <c r="R90" s="49">
        <v>0</v>
      </c>
      <c r="S90">
        <v>0</v>
      </c>
      <c r="T90" s="49">
        <v>100</v>
      </c>
      <c r="U90" s="49">
        <v>1.8518518518518517E-2</v>
      </c>
      <c r="V90" s="50">
        <v>0</v>
      </c>
      <c r="W90" s="50">
        <v>0</v>
      </c>
      <c r="X90" s="50">
        <v>1.8518518518518516</v>
      </c>
    </row>
    <row r="91" spans="1:24" x14ac:dyDescent="0.35">
      <c r="A91">
        <v>2021</v>
      </c>
      <c r="B91" s="29" t="s">
        <v>2685</v>
      </c>
      <c r="C91" t="s">
        <v>13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4</v>
      </c>
      <c r="N91">
        <v>0</v>
      </c>
      <c r="O91">
        <v>4</v>
      </c>
      <c r="Q91" s="44">
        <v>5</v>
      </c>
      <c r="R91" s="49">
        <v>0</v>
      </c>
      <c r="S91">
        <v>0</v>
      </c>
      <c r="T91" s="49">
        <v>100</v>
      </c>
      <c r="U91" s="49">
        <v>2.3148148148148147E-2</v>
      </c>
      <c r="V91" s="50">
        <v>0</v>
      </c>
      <c r="W91" s="50">
        <v>0</v>
      </c>
      <c r="X91" s="50">
        <v>2.3148148148148149</v>
      </c>
    </row>
    <row r="92" spans="1:24" x14ac:dyDescent="0.35">
      <c r="A92">
        <v>2021</v>
      </c>
      <c r="B92" s="29" t="s">
        <v>2685</v>
      </c>
      <c r="C92" t="s">
        <v>14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8</v>
      </c>
      <c r="N92">
        <v>1</v>
      </c>
      <c r="O92">
        <v>9</v>
      </c>
      <c r="Q92" s="44">
        <v>57</v>
      </c>
      <c r="R92" s="49">
        <v>0</v>
      </c>
      <c r="S92">
        <v>11.111111111111111</v>
      </c>
      <c r="T92" s="49">
        <v>100</v>
      </c>
      <c r="U92" s="49">
        <v>0.2638888888888889</v>
      </c>
      <c r="V92" s="50">
        <v>0</v>
      </c>
      <c r="W92" s="50">
        <v>2.9320987654320989</v>
      </c>
      <c r="X92" s="50">
        <v>26.388888888888889</v>
      </c>
    </row>
    <row r="93" spans="1:24" x14ac:dyDescent="0.35">
      <c r="A93">
        <v>2021</v>
      </c>
      <c r="B93" s="29" t="s">
        <v>2685</v>
      </c>
      <c r="C93" t="s">
        <v>15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3</v>
      </c>
      <c r="N93">
        <v>5</v>
      </c>
      <c r="O93">
        <v>8</v>
      </c>
      <c r="Q93" s="44">
        <v>63</v>
      </c>
      <c r="R93" s="49">
        <v>0</v>
      </c>
      <c r="S93">
        <v>62.5</v>
      </c>
      <c r="T93" s="49">
        <v>100</v>
      </c>
      <c r="U93" s="49">
        <v>0.29166666666666669</v>
      </c>
      <c r="V93" s="50">
        <v>0</v>
      </c>
      <c r="W93" s="50">
        <v>18.229166666666668</v>
      </c>
      <c r="X93" s="50">
        <v>29.166666666666668</v>
      </c>
    </row>
    <row r="94" spans="1:24" x14ac:dyDescent="0.35">
      <c r="A94">
        <v>2021</v>
      </c>
      <c r="B94" s="29" t="s">
        <v>2685</v>
      </c>
      <c r="C94" s="13" t="s">
        <v>16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1</v>
      </c>
      <c r="L94">
        <v>0</v>
      </c>
      <c r="M94">
        <v>3</v>
      </c>
      <c r="N94">
        <v>6</v>
      </c>
      <c r="O94">
        <v>9</v>
      </c>
      <c r="Q94" s="44">
        <v>87</v>
      </c>
      <c r="R94" s="49">
        <v>0</v>
      </c>
      <c r="S94">
        <v>66.666666666666657</v>
      </c>
      <c r="T94" s="49">
        <v>100</v>
      </c>
      <c r="U94" s="49">
        <v>0.40277777777777779</v>
      </c>
      <c r="V94" s="50">
        <v>0</v>
      </c>
      <c r="W94" s="50">
        <v>26.851851851851848</v>
      </c>
      <c r="X94" s="50">
        <v>40.277777777777779</v>
      </c>
    </row>
    <row r="95" spans="1:24" x14ac:dyDescent="0.35">
      <c r="A95">
        <v>2021</v>
      </c>
      <c r="B95" s="4" t="s">
        <v>2244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2</v>
      </c>
      <c r="M95">
        <v>8</v>
      </c>
      <c r="N95">
        <v>2</v>
      </c>
      <c r="O95">
        <v>8</v>
      </c>
      <c r="Q95" s="44">
        <v>382</v>
      </c>
      <c r="R95" s="49">
        <v>20</v>
      </c>
      <c r="S95">
        <v>20</v>
      </c>
      <c r="T95" s="49">
        <v>80</v>
      </c>
      <c r="U95" s="49">
        <v>0.17875526438933084</v>
      </c>
      <c r="V95" s="50">
        <v>3.575105287786617</v>
      </c>
      <c r="W95" s="50">
        <v>3.575105287786617</v>
      </c>
      <c r="X95" s="50">
        <v>14.300421151146468</v>
      </c>
    </row>
    <row r="96" spans="1:24" x14ac:dyDescent="0.35">
      <c r="A96">
        <v>2021</v>
      </c>
      <c r="B96" s="4" t="s">
        <v>2244</v>
      </c>
      <c r="C96" t="s">
        <v>12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5</v>
      </c>
      <c r="N96">
        <v>5</v>
      </c>
      <c r="O96">
        <v>6</v>
      </c>
      <c r="Q96" s="44">
        <v>59</v>
      </c>
      <c r="R96" s="49">
        <v>40</v>
      </c>
      <c r="S96">
        <v>50</v>
      </c>
      <c r="T96" s="49">
        <v>60</v>
      </c>
      <c r="U96" s="49">
        <v>2.7608797379503978E-2</v>
      </c>
      <c r="V96" s="50">
        <v>1.1043518951801592</v>
      </c>
      <c r="W96" s="50">
        <v>1.3804398689751989</v>
      </c>
      <c r="X96" s="50">
        <v>1.6565278427702386</v>
      </c>
    </row>
    <row r="97" spans="1:24" x14ac:dyDescent="0.35">
      <c r="A97">
        <v>2021</v>
      </c>
      <c r="B97" s="4" t="s">
        <v>2244</v>
      </c>
      <c r="C97" t="s">
        <v>13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5</v>
      </c>
      <c r="M97">
        <v>3</v>
      </c>
      <c r="N97">
        <v>7</v>
      </c>
      <c r="O97">
        <v>5</v>
      </c>
      <c r="Q97" s="44">
        <v>188</v>
      </c>
      <c r="R97" s="49">
        <v>50</v>
      </c>
      <c r="S97">
        <v>70</v>
      </c>
      <c r="T97" s="49">
        <v>50</v>
      </c>
      <c r="U97" s="49">
        <v>8.7973795039775385E-2</v>
      </c>
      <c r="V97" s="50">
        <v>4.3986897519887691</v>
      </c>
      <c r="W97" s="50">
        <v>6.1581656527842767</v>
      </c>
      <c r="X97" s="50">
        <v>4.3986897519887691</v>
      </c>
    </row>
    <row r="98" spans="1:24" x14ac:dyDescent="0.35">
      <c r="A98">
        <v>2021</v>
      </c>
      <c r="B98" s="4" t="s">
        <v>2244</v>
      </c>
      <c r="C98" t="s">
        <v>14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  <c r="L98">
        <v>3</v>
      </c>
      <c r="M98">
        <v>4</v>
      </c>
      <c r="N98">
        <v>6</v>
      </c>
      <c r="O98">
        <v>7</v>
      </c>
      <c r="Q98" s="44">
        <v>86</v>
      </c>
      <c r="R98" s="49">
        <v>30</v>
      </c>
      <c r="S98">
        <v>60</v>
      </c>
      <c r="T98" s="49">
        <v>70</v>
      </c>
      <c r="U98" s="49">
        <v>4.0243331773514274E-2</v>
      </c>
      <c r="V98" s="50">
        <v>1.2072999532054283</v>
      </c>
      <c r="W98" s="50">
        <v>2.4145999064108565</v>
      </c>
      <c r="X98" s="50">
        <v>2.817033224145999</v>
      </c>
    </row>
    <row r="99" spans="1:24" x14ac:dyDescent="0.35">
      <c r="A99">
        <v>2021</v>
      </c>
      <c r="B99" s="4" t="s">
        <v>2244</v>
      </c>
      <c r="C99" t="s">
        <v>15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2</v>
      </c>
      <c r="N99">
        <v>6</v>
      </c>
      <c r="O99">
        <v>8</v>
      </c>
      <c r="Q99" s="44">
        <v>1021</v>
      </c>
      <c r="R99" s="49">
        <v>0</v>
      </c>
      <c r="S99">
        <v>75</v>
      </c>
      <c r="T99" s="49">
        <v>100</v>
      </c>
      <c r="U99" s="49">
        <v>0.47777257838090781</v>
      </c>
      <c r="V99" s="50">
        <v>0</v>
      </c>
      <c r="W99" s="50">
        <v>35.832943378568089</v>
      </c>
      <c r="X99" s="50">
        <v>47.777257838090783</v>
      </c>
    </row>
    <row r="100" spans="1:24" x14ac:dyDescent="0.35">
      <c r="A100">
        <v>2021</v>
      </c>
      <c r="B100" s="4" t="s">
        <v>2244</v>
      </c>
      <c r="C100" s="13" t="s">
        <v>16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2</v>
      </c>
      <c r="O100">
        <v>3</v>
      </c>
      <c r="Q100" s="44">
        <v>401</v>
      </c>
      <c r="R100" s="49">
        <v>0</v>
      </c>
      <c r="S100">
        <v>66.666666666666657</v>
      </c>
      <c r="T100" s="49">
        <v>100</v>
      </c>
      <c r="U100" s="49">
        <v>0.1876462330369677</v>
      </c>
      <c r="V100" s="50">
        <v>0</v>
      </c>
      <c r="W100" s="50">
        <v>12.509748869131178</v>
      </c>
      <c r="X100" s="50">
        <v>18.764623303696769</v>
      </c>
    </row>
    <row r="101" spans="1:24" x14ac:dyDescent="0.35">
      <c r="A101">
        <v>2021</v>
      </c>
      <c r="B101" s="4" t="s">
        <v>2306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2</v>
      </c>
      <c r="M101">
        <v>7</v>
      </c>
      <c r="N101">
        <v>2</v>
      </c>
      <c r="O101">
        <v>7</v>
      </c>
      <c r="Q101" s="44">
        <v>79</v>
      </c>
      <c r="R101" s="49">
        <v>22.222222222222221</v>
      </c>
      <c r="S101">
        <v>22.222222222222221</v>
      </c>
      <c r="T101" s="49">
        <v>77.777777777777786</v>
      </c>
      <c r="U101" s="49">
        <v>1.5110941086457537E-2</v>
      </c>
      <c r="V101" s="50">
        <v>0.33579869081016744</v>
      </c>
      <c r="W101" s="50">
        <v>0.33579869081016744</v>
      </c>
      <c r="X101" s="50">
        <v>1.1752954178355863</v>
      </c>
    </row>
    <row r="102" spans="1:24" x14ac:dyDescent="0.35">
      <c r="A102">
        <v>2021</v>
      </c>
      <c r="B102" s="4" t="s">
        <v>2306</v>
      </c>
      <c r="C102" t="s">
        <v>12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8</v>
      </c>
      <c r="N102">
        <v>2</v>
      </c>
      <c r="O102">
        <v>9</v>
      </c>
      <c r="Q102" s="44">
        <v>104</v>
      </c>
      <c r="R102" s="49">
        <v>10</v>
      </c>
      <c r="S102">
        <v>20</v>
      </c>
      <c r="T102" s="49">
        <v>90</v>
      </c>
      <c r="U102" s="49">
        <v>1.9892884468247895E-2</v>
      </c>
      <c r="V102" s="50">
        <v>0.19892884468247896</v>
      </c>
      <c r="W102" s="50">
        <v>0.39785768936495791</v>
      </c>
      <c r="X102" s="50">
        <v>1.7903596021423105</v>
      </c>
    </row>
    <row r="103" spans="1:24" x14ac:dyDescent="0.35">
      <c r="A103">
        <v>2021</v>
      </c>
      <c r="B103" s="4" t="s">
        <v>2306</v>
      </c>
      <c r="C103" t="s">
        <v>13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8</v>
      </c>
      <c r="M103">
        <v>11</v>
      </c>
      <c r="N103">
        <v>10</v>
      </c>
      <c r="O103">
        <v>13</v>
      </c>
      <c r="Q103" s="44">
        <v>541</v>
      </c>
      <c r="R103" s="49">
        <v>38.095238095238095</v>
      </c>
      <c r="S103">
        <v>47.619047619047613</v>
      </c>
      <c r="T103" s="49">
        <v>61.904761904761905</v>
      </c>
      <c r="U103" s="49">
        <v>0.10348125478194338</v>
      </c>
      <c r="V103" s="50">
        <v>3.9421430393121288</v>
      </c>
      <c r="W103" s="50">
        <v>4.9276787991401605</v>
      </c>
      <c r="X103" s="50">
        <v>6.4059824388822095</v>
      </c>
    </row>
    <row r="104" spans="1:24" x14ac:dyDescent="0.35">
      <c r="A104">
        <v>2021</v>
      </c>
      <c r="B104" s="4" t="s">
        <v>2306</v>
      </c>
      <c r="C104" t="s">
        <v>14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2</v>
      </c>
      <c r="M104">
        <v>7</v>
      </c>
      <c r="N104">
        <v>3</v>
      </c>
      <c r="O104">
        <v>8</v>
      </c>
      <c r="Q104" s="44">
        <v>2766</v>
      </c>
      <c r="R104" s="49">
        <v>20</v>
      </c>
      <c r="S104">
        <v>30</v>
      </c>
      <c r="T104" s="49">
        <v>80</v>
      </c>
      <c r="U104" s="49">
        <v>0.52907421576128544</v>
      </c>
      <c r="V104" s="50">
        <v>10.581484315225708</v>
      </c>
      <c r="W104" s="50">
        <v>15.872226472838562</v>
      </c>
      <c r="X104" s="50">
        <v>42.325937260902833</v>
      </c>
    </row>
    <row r="105" spans="1:24" x14ac:dyDescent="0.35">
      <c r="A105">
        <v>2021</v>
      </c>
      <c r="B105" s="4" t="s">
        <v>2306</v>
      </c>
      <c r="C105" t="s">
        <v>15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9</v>
      </c>
      <c r="N105">
        <v>1</v>
      </c>
      <c r="O105">
        <v>9</v>
      </c>
      <c r="Q105" s="44">
        <v>225</v>
      </c>
      <c r="R105" s="49">
        <v>10</v>
      </c>
      <c r="S105">
        <v>10</v>
      </c>
      <c r="T105" s="49">
        <v>90</v>
      </c>
      <c r="U105" s="49">
        <v>4.3037490436113233E-2</v>
      </c>
      <c r="V105" s="50">
        <v>0.43037490436113235</v>
      </c>
      <c r="W105" s="50">
        <v>0.43037490436113235</v>
      </c>
      <c r="X105" s="50">
        <v>3.873374139250191</v>
      </c>
    </row>
    <row r="106" spans="1:24" x14ac:dyDescent="0.35">
      <c r="A106">
        <v>2021</v>
      </c>
      <c r="B106" s="4" t="s">
        <v>2306</v>
      </c>
      <c r="C106" s="13" t="s">
        <v>16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7</v>
      </c>
      <c r="N106">
        <v>1</v>
      </c>
      <c r="O106">
        <v>7</v>
      </c>
      <c r="Q106" s="44">
        <v>1513</v>
      </c>
      <c r="R106" s="49">
        <v>12.5</v>
      </c>
      <c r="S106">
        <v>12.5</v>
      </c>
      <c r="T106" s="49">
        <v>87.5</v>
      </c>
      <c r="U106" s="49">
        <v>0.28940321346595255</v>
      </c>
      <c r="V106" s="50">
        <v>3.6175401683244068</v>
      </c>
      <c r="W106" s="50">
        <v>3.6175401683244068</v>
      </c>
      <c r="X106" s="50">
        <v>25.322781178270848</v>
      </c>
    </row>
    <row r="107" spans="1:24" x14ac:dyDescent="0.35">
      <c r="A107">
        <v>2022</v>
      </c>
      <c r="B107" t="s">
        <v>642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Q107">
        <v>219</v>
      </c>
    </row>
    <row r="108" spans="1:24" x14ac:dyDescent="0.35">
      <c r="A108">
        <v>2022</v>
      </c>
      <c r="B108" t="s">
        <v>642</v>
      </c>
      <c r="C108" t="s">
        <v>12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Q108">
        <v>62</v>
      </c>
    </row>
    <row r="109" spans="1:24" x14ac:dyDescent="0.35">
      <c r="A109">
        <v>2022</v>
      </c>
      <c r="B109" t="s">
        <v>642</v>
      </c>
      <c r="C109" t="s">
        <v>13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Q109">
        <v>77</v>
      </c>
    </row>
    <row r="110" spans="1:24" x14ac:dyDescent="0.35">
      <c r="A110">
        <v>2022</v>
      </c>
      <c r="B110" t="s">
        <v>642</v>
      </c>
      <c r="C110" t="s">
        <v>14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1</v>
      </c>
      <c r="Q110">
        <v>592</v>
      </c>
    </row>
    <row r="111" spans="1:24" x14ac:dyDescent="0.35">
      <c r="A111">
        <v>2022</v>
      </c>
      <c r="B111" t="s">
        <v>642</v>
      </c>
      <c r="C111" t="s">
        <v>15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Q111">
        <v>289</v>
      </c>
    </row>
    <row r="112" spans="1:24" x14ac:dyDescent="0.35">
      <c r="A112">
        <v>2022</v>
      </c>
      <c r="B112" t="s">
        <v>642</v>
      </c>
      <c r="C112" t="s">
        <v>16</v>
      </c>
      <c r="D112" s="13">
        <v>0</v>
      </c>
      <c r="E112" s="13">
        <v>0</v>
      </c>
      <c r="F112" s="13">
        <v>0</v>
      </c>
      <c r="G112" s="13">
        <v>0</v>
      </c>
      <c r="H112" s="13">
        <v>1</v>
      </c>
      <c r="I112" s="13">
        <v>0</v>
      </c>
      <c r="J112" s="13">
        <v>1</v>
      </c>
      <c r="K112" s="13">
        <v>1</v>
      </c>
      <c r="Q112">
        <v>3479</v>
      </c>
    </row>
    <row r="115" spans="12:12" x14ac:dyDescent="0.35">
      <c r="L115">
        <f>SUM(L1:L106)</f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5"/>
  <sheetViews>
    <sheetView workbookViewId="0">
      <selection activeCell="G18" sqref="G18"/>
    </sheetView>
  </sheetViews>
  <sheetFormatPr defaultRowHeight="14.5" x14ac:dyDescent="0.35"/>
  <sheetData>
    <row r="1" spans="1:9" x14ac:dyDescent="0.35">
      <c r="A1" t="s">
        <v>2777</v>
      </c>
      <c r="B1" t="s">
        <v>1</v>
      </c>
      <c r="C1" s="1" t="s">
        <v>2778</v>
      </c>
      <c r="D1" t="s">
        <v>2779</v>
      </c>
      <c r="E1" t="s">
        <v>2780</v>
      </c>
      <c r="F1" t="s">
        <v>2781</v>
      </c>
      <c r="G1" t="s">
        <v>2782</v>
      </c>
      <c r="H1" t="s">
        <v>5</v>
      </c>
    </row>
    <row r="2" spans="1:9" x14ac:dyDescent="0.35">
      <c r="A2" s="2" t="s">
        <v>202</v>
      </c>
      <c r="B2" s="2" t="s">
        <v>1492</v>
      </c>
      <c r="C2" s="3" t="s">
        <v>2783</v>
      </c>
      <c r="D2" s="2" t="s">
        <v>2784</v>
      </c>
      <c r="E2" s="2" t="s">
        <v>1493</v>
      </c>
      <c r="F2" s="2" t="s">
        <v>2785</v>
      </c>
      <c r="G2" s="2" t="s">
        <v>1494</v>
      </c>
      <c r="H2" s="2" t="s">
        <v>36</v>
      </c>
    </row>
    <row r="3" spans="1:9" x14ac:dyDescent="0.35">
      <c r="A3" s="2" t="s">
        <v>202</v>
      </c>
      <c r="B3" s="2" t="s">
        <v>1495</v>
      </c>
      <c r="C3" s="3" t="s">
        <v>2786</v>
      </c>
      <c r="D3" s="2" t="s">
        <v>2784</v>
      </c>
      <c r="E3" s="2" t="s">
        <v>1496</v>
      </c>
      <c r="F3" s="2" t="s">
        <v>2785</v>
      </c>
      <c r="G3" s="2" t="s">
        <v>1497</v>
      </c>
      <c r="H3" s="2" t="s">
        <v>36</v>
      </c>
    </row>
    <row r="4" spans="1:9" x14ac:dyDescent="0.35">
      <c r="A4" s="2" t="s">
        <v>202</v>
      </c>
      <c r="B4" s="2" t="s">
        <v>1498</v>
      </c>
      <c r="C4" s="3" t="s">
        <v>2787</v>
      </c>
      <c r="D4" s="2" t="s">
        <v>2784</v>
      </c>
      <c r="E4" s="2" t="s">
        <v>1499</v>
      </c>
      <c r="F4" s="2" t="s">
        <v>2785</v>
      </c>
      <c r="G4" s="2" t="s">
        <v>1500</v>
      </c>
      <c r="H4" s="2" t="s">
        <v>36</v>
      </c>
    </row>
    <row r="5" spans="1:9" x14ac:dyDescent="0.35">
      <c r="A5" s="2" t="s">
        <v>202</v>
      </c>
      <c r="B5" s="2" t="s">
        <v>2788</v>
      </c>
      <c r="C5" s="3"/>
      <c r="D5" s="2" t="s">
        <v>2784</v>
      </c>
      <c r="E5" s="2" t="s">
        <v>2789</v>
      </c>
      <c r="F5" s="2" t="s">
        <v>2785</v>
      </c>
      <c r="G5" s="4" t="s">
        <v>2790</v>
      </c>
      <c r="H5" s="4" t="s">
        <v>54</v>
      </c>
      <c r="I5" s="4" t="s">
        <v>36</v>
      </c>
    </row>
    <row r="6" spans="1:9" x14ac:dyDescent="0.35">
      <c r="A6" s="2" t="s">
        <v>202</v>
      </c>
      <c r="B6" s="2" t="s">
        <v>1501</v>
      </c>
      <c r="C6" s="3" t="s">
        <v>2791</v>
      </c>
      <c r="D6" s="2" t="s">
        <v>2784</v>
      </c>
      <c r="E6" s="2" t="s">
        <v>1502</v>
      </c>
      <c r="F6" s="2" t="s">
        <v>2785</v>
      </c>
      <c r="G6" s="2" t="s">
        <v>1503</v>
      </c>
      <c r="H6" s="2" t="s">
        <v>71</v>
      </c>
    </row>
    <row r="7" spans="1:9" x14ac:dyDescent="0.35">
      <c r="A7" s="2" t="s">
        <v>202</v>
      </c>
      <c r="B7" s="2" t="s">
        <v>1504</v>
      </c>
      <c r="C7" s="3" t="s">
        <v>2792</v>
      </c>
      <c r="D7" s="2" t="s">
        <v>2784</v>
      </c>
      <c r="E7" s="2" t="s">
        <v>1505</v>
      </c>
      <c r="F7" s="2" t="s">
        <v>2785</v>
      </c>
      <c r="G7" s="2" t="s">
        <v>1506</v>
      </c>
      <c r="H7" s="2" t="s">
        <v>36</v>
      </c>
    </row>
    <row r="8" spans="1:9" x14ac:dyDescent="0.35">
      <c r="A8" s="2" t="s">
        <v>202</v>
      </c>
      <c r="B8" s="2" t="s">
        <v>2793</v>
      </c>
      <c r="C8" s="3"/>
      <c r="D8" s="2" t="s">
        <v>2784</v>
      </c>
      <c r="E8" s="2" t="s">
        <v>2794</v>
      </c>
      <c r="F8" s="2" t="s">
        <v>2785</v>
      </c>
      <c r="G8" s="4" t="s">
        <v>2795</v>
      </c>
      <c r="H8" s="4" t="s">
        <v>36</v>
      </c>
      <c r="I8" s="4" t="s">
        <v>54</v>
      </c>
    </row>
    <row r="9" spans="1:9" x14ac:dyDescent="0.35">
      <c r="A9" s="2" t="s">
        <v>202</v>
      </c>
      <c r="B9" s="2" t="s">
        <v>1507</v>
      </c>
      <c r="C9" s="3" t="s">
        <v>2796</v>
      </c>
      <c r="D9" s="2" t="s">
        <v>2784</v>
      </c>
      <c r="E9" s="2" t="s">
        <v>1508</v>
      </c>
      <c r="F9" s="2" t="s">
        <v>2785</v>
      </c>
      <c r="G9" s="2" t="s">
        <v>1509</v>
      </c>
      <c r="H9" s="2" t="s">
        <v>71</v>
      </c>
    </row>
    <row r="10" spans="1:9" x14ac:dyDescent="0.35">
      <c r="A10" s="2" t="s">
        <v>202</v>
      </c>
      <c r="B10" s="2" t="s">
        <v>1510</v>
      </c>
      <c r="C10" s="3" t="s">
        <v>2797</v>
      </c>
      <c r="D10" s="2" t="s">
        <v>2784</v>
      </c>
      <c r="E10" s="2" t="s">
        <v>1511</v>
      </c>
      <c r="F10" s="2" t="s">
        <v>2785</v>
      </c>
      <c r="G10" s="2" t="s">
        <v>1512</v>
      </c>
      <c r="H10" s="2" t="s">
        <v>36</v>
      </c>
    </row>
    <row r="11" spans="1:9" x14ac:dyDescent="0.35">
      <c r="A11" s="2" t="s">
        <v>202</v>
      </c>
      <c r="B11" s="2" t="s">
        <v>2798</v>
      </c>
      <c r="C11" s="3"/>
      <c r="D11" s="2" t="s">
        <v>2784</v>
      </c>
      <c r="E11" s="2" t="s">
        <v>2799</v>
      </c>
      <c r="F11" s="2" t="s">
        <v>2785</v>
      </c>
      <c r="G11" s="2" t="s">
        <v>2800</v>
      </c>
      <c r="H11" s="2" t="s">
        <v>2801</v>
      </c>
    </row>
    <row r="12" spans="1:9" x14ac:dyDescent="0.35">
      <c r="A12" s="2" t="s">
        <v>202</v>
      </c>
      <c r="B12" s="2" t="s">
        <v>1513</v>
      </c>
      <c r="C12" s="3" t="s">
        <v>2802</v>
      </c>
      <c r="D12" s="2" t="s">
        <v>2784</v>
      </c>
      <c r="E12" s="2" t="s">
        <v>1514</v>
      </c>
      <c r="F12" s="2" t="s">
        <v>2785</v>
      </c>
      <c r="G12" s="2" t="s">
        <v>1515</v>
      </c>
      <c r="H12" s="2" t="s">
        <v>71</v>
      </c>
    </row>
    <row r="13" spans="1:9" x14ac:dyDescent="0.35">
      <c r="A13" s="2" t="s">
        <v>202</v>
      </c>
      <c r="B13" s="2" t="s">
        <v>1516</v>
      </c>
      <c r="C13" s="3"/>
      <c r="D13" s="2" t="s">
        <v>2784</v>
      </c>
      <c r="E13" s="2" t="s">
        <v>1517</v>
      </c>
      <c r="F13" s="2" t="s">
        <v>2785</v>
      </c>
      <c r="G13" s="2" t="s">
        <v>1518</v>
      </c>
      <c r="H13" s="2" t="s">
        <v>36</v>
      </c>
    </row>
    <row r="14" spans="1:9" x14ac:dyDescent="0.35">
      <c r="A14" s="2" t="s">
        <v>202</v>
      </c>
      <c r="B14" s="2" t="s">
        <v>1519</v>
      </c>
      <c r="C14" s="3" t="s">
        <v>2803</v>
      </c>
      <c r="D14" s="2" t="s">
        <v>2784</v>
      </c>
      <c r="E14" s="2" t="s">
        <v>1520</v>
      </c>
      <c r="F14" s="2" t="s">
        <v>2785</v>
      </c>
      <c r="G14" s="2" t="s">
        <v>1521</v>
      </c>
      <c r="H14" s="2" t="s">
        <v>71</v>
      </c>
    </row>
    <row r="15" spans="1:9" x14ac:dyDescent="0.35">
      <c r="A15" s="2" t="s">
        <v>202</v>
      </c>
      <c r="B15" s="2" t="s">
        <v>1522</v>
      </c>
      <c r="C15" s="3" t="s">
        <v>2804</v>
      </c>
      <c r="D15" s="2" t="s">
        <v>2784</v>
      </c>
      <c r="E15" s="2" t="s">
        <v>1523</v>
      </c>
      <c r="F15" s="2" t="s">
        <v>2785</v>
      </c>
      <c r="G15" s="2" t="s">
        <v>1524</v>
      </c>
      <c r="H15" s="2" t="s">
        <v>36</v>
      </c>
    </row>
    <row r="16" spans="1:9" x14ac:dyDescent="0.35">
      <c r="A16" s="2" t="s">
        <v>202</v>
      </c>
      <c r="B16" s="2" t="s">
        <v>1525</v>
      </c>
      <c r="C16" s="3"/>
      <c r="D16" s="2" t="s">
        <v>2784</v>
      </c>
      <c r="E16" s="2" t="s">
        <v>1526</v>
      </c>
      <c r="F16" s="2" t="s">
        <v>2785</v>
      </c>
      <c r="G16" s="2" t="s">
        <v>1527</v>
      </c>
      <c r="H16" s="2" t="s">
        <v>54</v>
      </c>
    </row>
    <row r="17" spans="1:8" x14ac:dyDescent="0.35">
      <c r="A17" s="2" t="s">
        <v>202</v>
      </c>
      <c r="B17" s="2" t="s">
        <v>1528</v>
      </c>
      <c r="C17" s="3"/>
      <c r="D17" s="2" t="s">
        <v>2784</v>
      </c>
      <c r="E17" s="2" t="s">
        <v>1529</v>
      </c>
      <c r="F17" s="2" t="s">
        <v>2785</v>
      </c>
      <c r="G17" s="2" t="s">
        <v>1530</v>
      </c>
      <c r="H17" s="2" t="s">
        <v>36</v>
      </c>
    </row>
    <row r="18" spans="1:8" x14ac:dyDescent="0.35">
      <c r="A18" s="2" t="s">
        <v>202</v>
      </c>
      <c r="B18" s="2" t="s">
        <v>1531</v>
      </c>
      <c r="C18" s="3" t="s">
        <v>2805</v>
      </c>
      <c r="D18" s="2" t="s">
        <v>2784</v>
      </c>
      <c r="E18" s="2" t="s">
        <v>1532</v>
      </c>
      <c r="F18" s="2" t="s">
        <v>2785</v>
      </c>
      <c r="G18" s="2" t="s">
        <v>1533</v>
      </c>
      <c r="H18" s="2" t="s">
        <v>36</v>
      </c>
    </row>
    <row r="19" spans="1:8" x14ac:dyDescent="0.35">
      <c r="A19" s="2" t="s">
        <v>202</v>
      </c>
      <c r="B19" s="2" t="s">
        <v>1534</v>
      </c>
      <c r="C19" s="3" t="s">
        <v>2806</v>
      </c>
      <c r="D19" s="2" t="s">
        <v>2784</v>
      </c>
      <c r="E19" s="2" t="s">
        <v>1535</v>
      </c>
      <c r="F19" s="2" t="s">
        <v>2785</v>
      </c>
      <c r="G19" s="2" t="s">
        <v>1536</v>
      </c>
      <c r="H19" s="2" t="s">
        <v>36</v>
      </c>
    </row>
    <row r="20" spans="1:8" x14ac:dyDescent="0.35">
      <c r="A20" s="2" t="s">
        <v>202</v>
      </c>
      <c r="B20" s="2" t="s">
        <v>1537</v>
      </c>
      <c r="C20" s="3" t="s">
        <v>2807</v>
      </c>
      <c r="D20" s="2" t="s">
        <v>2784</v>
      </c>
      <c r="E20" s="2" t="s">
        <v>1538</v>
      </c>
      <c r="F20" s="2" t="s">
        <v>2785</v>
      </c>
      <c r="G20" s="2" t="s">
        <v>1539</v>
      </c>
      <c r="H20" s="2" t="s">
        <v>36</v>
      </c>
    </row>
    <row r="21" spans="1:8" x14ac:dyDescent="0.35">
      <c r="A21" s="2" t="s">
        <v>202</v>
      </c>
      <c r="B21" s="2" t="s">
        <v>1540</v>
      </c>
      <c r="C21" s="3" t="s">
        <v>2808</v>
      </c>
      <c r="D21" s="2" t="s">
        <v>2784</v>
      </c>
      <c r="E21" s="2" t="s">
        <v>1541</v>
      </c>
      <c r="F21" s="2" t="s">
        <v>2785</v>
      </c>
      <c r="G21" s="2" t="s">
        <v>1542</v>
      </c>
      <c r="H21" s="2" t="s">
        <v>71</v>
      </c>
    </row>
    <row r="22" spans="1:8" x14ac:dyDescent="0.35">
      <c r="A22" s="2" t="s">
        <v>202</v>
      </c>
      <c r="B22" s="2" t="s">
        <v>1543</v>
      </c>
      <c r="C22" s="3" t="s">
        <v>2809</v>
      </c>
      <c r="D22" s="2" t="s">
        <v>2784</v>
      </c>
      <c r="E22" s="2" t="s">
        <v>1544</v>
      </c>
      <c r="F22" s="2" t="s">
        <v>2785</v>
      </c>
      <c r="G22" s="2" t="s">
        <v>1545</v>
      </c>
      <c r="H22" s="2" t="s">
        <v>36</v>
      </c>
    </row>
    <row r="23" spans="1:8" x14ac:dyDescent="0.35">
      <c r="A23" s="2" t="s">
        <v>202</v>
      </c>
      <c r="B23" s="2" t="s">
        <v>1546</v>
      </c>
      <c r="C23" s="3" t="s">
        <v>2810</v>
      </c>
      <c r="D23" s="2" t="s">
        <v>2784</v>
      </c>
      <c r="E23" s="2" t="s">
        <v>1547</v>
      </c>
      <c r="F23" s="2" t="s">
        <v>2785</v>
      </c>
      <c r="G23" s="2" t="s">
        <v>1548</v>
      </c>
      <c r="H23" s="2" t="s">
        <v>36</v>
      </c>
    </row>
    <row r="24" spans="1:8" x14ac:dyDescent="0.35">
      <c r="A24" s="2" t="s">
        <v>202</v>
      </c>
      <c r="B24" s="2" t="s">
        <v>1549</v>
      </c>
      <c r="C24" s="3"/>
      <c r="D24" s="2" t="s">
        <v>2784</v>
      </c>
      <c r="E24" s="2" t="s">
        <v>1550</v>
      </c>
      <c r="F24" s="2" t="s">
        <v>2785</v>
      </c>
      <c r="G24" s="2" t="s">
        <v>1551</v>
      </c>
      <c r="H24" s="2" t="s">
        <v>40</v>
      </c>
    </row>
    <row r="25" spans="1:8" x14ac:dyDescent="0.35">
      <c r="A25" s="2" t="s">
        <v>202</v>
      </c>
      <c r="B25" s="2" t="s">
        <v>1552</v>
      </c>
      <c r="C25" s="3" t="s">
        <v>2811</v>
      </c>
      <c r="D25" s="2" t="s">
        <v>2784</v>
      </c>
      <c r="E25" s="2" t="s">
        <v>1553</v>
      </c>
      <c r="F25" s="2" t="s">
        <v>2785</v>
      </c>
      <c r="G25" s="2" t="s">
        <v>1554</v>
      </c>
      <c r="H25" s="2" t="s">
        <v>36</v>
      </c>
    </row>
    <row r="26" spans="1:8" x14ac:dyDescent="0.35">
      <c r="A26" s="5" t="s">
        <v>215</v>
      </c>
      <c r="B26" s="5" t="s">
        <v>1555</v>
      </c>
      <c r="C26" s="6" t="s">
        <v>2812</v>
      </c>
      <c r="D26" s="5" t="s">
        <v>2784</v>
      </c>
      <c r="E26" s="5" t="s">
        <v>1556</v>
      </c>
      <c r="F26" s="5" t="s">
        <v>2785</v>
      </c>
      <c r="G26" s="5" t="s">
        <v>1557</v>
      </c>
      <c r="H26" s="5" t="s">
        <v>71</v>
      </c>
    </row>
    <row r="27" spans="1:8" x14ac:dyDescent="0.35">
      <c r="A27" s="5" t="s">
        <v>215</v>
      </c>
      <c r="B27" s="5" t="s">
        <v>1558</v>
      </c>
      <c r="C27" s="6" t="s">
        <v>2813</v>
      </c>
      <c r="D27" s="5" t="s">
        <v>2784</v>
      </c>
      <c r="E27" s="5" t="s">
        <v>1559</v>
      </c>
      <c r="F27" s="5" t="s">
        <v>2785</v>
      </c>
      <c r="G27" s="5" t="s">
        <v>1560</v>
      </c>
      <c r="H27" s="5" t="s">
        <v>71</v>
      </c>
    </row>
    <row r="28" spans="1:8" x14ac:dyDescent="0.35">
      <c r="A28" s="5" t="s">
        <v>215</v>
      </c>
      <c r="B28" s="5" t="s">
        <v>1561</v>
      </c>
      <c r="C28" s="6" t="s">
        <v>2814</v>
      </c>
      <c r="D28" s="5" t="s">
        <v>2784</v>
      </c>
      <c r="E28" s="5" t="s">
        <v>1562</v>
      </c>
      <c r="F28" s="5" t="s">
        <v>2785</v>
      </c>
      <c r="G28" s="5" t="s">
        <v>1563</v>
      </c>
      <c r="H28" s="5" t="s">
        <v>71</v>
      </c>
    </row>
    <row r="29" spans="1:8" x14ac:dyDescent="0.35">
      <c r="A29" s="5" t="s">
        <v>215</v>
      </c>
      <c r="B29" s="5" t="s">
        <v>1564</v>
      </c>
      <c r="C29" s="6" t="s">
        <v>2815</v>
      </c>
      <c r="D29" s="5" t="s">
        <v>2784</v>
      </c>
      <c r="E29" s="5" t="s">
        <v>1565</v>
      </c>
      <c r="F29" s="5" t="s">
        <v>2785</v>
      </c>
      <c r="G29" s="5" t="s">
        <v>1566</v>
      </c>
      <c r="H29" s="5" t="s">
        <v>71</v>
      </c>
    </row>
    <row r="30" spans="1:8" x14ac:dyDescent="0.35">
      <c r="A30" s="5" t="s">
        <v>215</v>
      </c>
      <c r="B30" s="5" t="s">
        <v>1567</v>
      </c>
      <c r="C30" s="6" t="s">
        <v>2816</v>
      </c>
      <c r="D30" s="5" t="s">
        <v>2784</v>
      </c>
      <c r="E30" s="5" t="s">
        <v>1568</v>
      </c>
      <c r="F30" s="5" t="s">
        <v>2785</v>
      </c>
      <c r="G30" s="5" t="s">
        <v>1569</v>
      </c>
      <c r="H30" s="5" t="s">
        <v>71</v>
      </c>
    </row>
    <row r="31" spans="1:8" x14ac:dyDescent="0.35">
      <c r="A31" s="5" t="s">
        <v>215</v>
      </c>
      <c r="B31" s="5" t="s">
        <v>1570</v>
      </c>
      <c r="C31" s="6" t="s">
        <v>2817</v>
      </c>
      <c r="D31" s="5" t="s">
        <v>2784</v>
      </c>
      <c r="E31" s="5" t="s">
        <v>1571</v>
      </c>
      <c r="F31" s="5" t="s">
        <v>2785</v>
      </c>
      <c r="G31" s="5" t="s">
        <v>1572</v>
      </c>
      <c r="H31" s="5" t="s">
        <v>71</v>
      </c>
    </row>
    <row r="32" spans="1:8" x14ac:dyDescent="0.35">
      <c r="A32" s="5" t="s">
        <v>215</v>
      </c>
      <c r="B32" s="5" t="s">
        <v>1573</v>
      </c>
      <c r="C32" s="6" t="s">
        <v>2818</v>
      </c>
      <c r="D32" s="5" t="s">
        <v>2784</v>
      </c>
      <c r="E32" s="5" t="s">
        <v>1574</v>
      </c>
      <c r="F32" s="5" t="s">
        <v>2785</v>
      </c>
      <c r="G32" s="5" t="s">
        <v>1575</v>
      </c>
      <c r="H32" s="5" t="s">
        <v>71</v>
      </c>
    </row>
    <row r="33" spans="1:8" x14ac:dyDescent="0.35">
      <c r="A33" s="5" t="s">
        <v>215</v>
      </c>
      <c r="B33" s="5" t="s">
        <v>1576</v>
      </c>
      <c r="C33" s="6" t="s">
        <v>2819</v>
      </c>
      <c r="D33" s="5" t="s">
        <v>2784</v>
      </c>
      <c r="E33" s="5" t="s">
        <v>1577</v>
      </c>
      <c r="F33" s="5" t="s">
        <v>2785</v>
      </c>
      <c r="G33" s="5" t="s">
        <v>1578</v>
      </c>
      <c r="H33" s="5" t="s">
        <v>71</v>
      </c>
    </row>
    <row r="34" spans="1:8" x14ac:dyDescent="0.35">
      <c r="A34" s="5" t="s">
        <v>215</v>
      </c>
      <c r="B34" s="5" t="s">
        <v>1579</v>
      </c>
      <c r="C34" s="6" t="s">
        <v>2820</v>
      </c>
      <c r="D34" s="5" t="s">
        <v>2784</v>
      </c>
      <c r="E34" s="5" t="s">
        <v>1580</v>
      </c>
      <c r="F34" s="5" t="s">
        <v>2785</v>
      </c>
      <c r="G34" s="5" t="s">
        <v>1581</v>
      </c>
      <c r="H34" s="5" t="s">
        <v>71</v>
      </c>
    </row>
    <row r="35" spans="1:8" x14ac:dyDescent="0.35">
      <c r="A35" s="5" t="s">
        <v>215</v>
      </c>
      <c r="B35" s="5" t="s">
        <v>1582</v>
      </c>
      <c r="C35" s="6"/>
      <c r="D35" s="5" t="s">
        <v>2784</v>
      </c>
      <c r="E35" s="5" t="s">
        <v>1583</v>
      </c>
      <c r="F35" s="5" t="s">
        <v>2785</v>
      </c>
      <c r="G35" s="5" t="s">
        <v>1584</v>
      </c>
      <c r="H35" s="5" t="s">
        <v>71</v>
      </c>
    </row>
    <row r="36" spans="1:8" x14ac:dyDescent="0.35">
      <c r="A36" s="5" t="s">
        <v>215</v>
      </c>
      <c r="B36" s="5" t="s">
        <v>1585</v>
      </c>
      <c r="C36" s="6"/>
      <c r="D36" s="5" t="s">
        <v>2784</v>
      </c>
      <c r="E36" s="5" t="s">
        <v>1586</v>
      </c>
      <c r="F36" s="5" t="s">
        <v>2785</v>
      </c>
      <c r="G36" s="5" t="s">
        <v>1587</v>
      </c>
      <c r="H36" s="5" t="s">
        <v>71</v>
      </c>
    </row>
    <row r="37" spans="1:8" x14ac:dyDescent="0.35">
      <c r="A37" s="5" t="s">
        <v>215</v>
      </c>
      <c r="B37" s="5" t="s">
        <v>1588</v>
      </c>
      <c r="C37" s="6"/>
      <c r="D37" s="5" t="s">
        <v>2784</v>
      </c>
      <c r="E37" s="5" t="s">
        <v>1589</v>
      </c>
      <c r="F37" s="5" t="s">
        <v>2785</v>
      </c>
      <c r="G37" s="5" t="s">
        <v>1590</v>
      </c>
      <c r="H37" s="5" t="s">
        <v>71</v>
      </c>
    </row>
    <row r="38" spans="1:8" x14ac:dyDescent="0.35">
      <c r="A38" s="5" t="s">
        <v>215</v>
      </c>
      <c r="B38" s="5" t="s">
        <v>1591</v>
      </c>
      <c r="C38" s="6"/>
      <c r="D38" s="5" t="s">
        <v>2784</v>
      </c>
      <c r="E38" s="5" t="s">
        <v>1592</v>
      </c>
      <c r="F38" s="5" t="s">
        <v>2785</v>
      </c>
      <c r="G38" s="5" t="s">
        <v>1593</v>
      </c>
      <c r="H38" s="5" t="s">
        <v>71</v>
      </c>
    </row>
    <row r="39" spans="1:8" x14ac:dyDescent="0.35">
      <c r="A39" s="5" t="s">
        <v>215</v>
      </c>
      <c r="B39" s="5" t="s">
        <v>1594</v>
      </c>
      <c r="C39" s="6"/>
      <c r="D39" s="5" t="s">
        <v>2784</v>
      </c>
      <c r="E39" s="5" t="s">
        <v>1595</v>
      </c>
      <c r="F39" s="5" t="s">
        <v>2785</v>
      </c>
      <c r="G39" s="5" t="s">
        <v>1596</v>
      </c>
      <c r="H39" s="5" t="s">
        <v>71</v>
      </c>
    </row>
    <row r="40" spans="1:8" x14ac:dyDescent="0.35">
      <c r="A40" s="5" t="s">
        <v>215</v>
      </c>
      <c r="B40" s="5" t="s">
        <v>1597</v>
      </c>
      <c r="C40" s="6"/>
      <c r="D40" s="5" t="s">
        <v>2784</v>
      </c>
      <c r="E40" s="5" t="s">
        <v>1598</v>
      </c>
      <c r="F40" s="5" t="s">
        <v>2785</v>
      </c>
      <c r="G40" s="5" t="s">
        <v>1599</v>
      </c>
      <c r="H40" s="5" t="s">
        <v>71</v>
      </c>
    </row>
    <row r="41" spans="1:8" x14ac:dyDescent="0.35">
      <c r="A41" s="5" t="s">
        <v>215</v>
      </c>
      <c r="B41" s="5" t="s">
        <v>1600</v>
      </c>
      <c r="C41" s="6"/>
      <c r="D41" s="5" t="s">
        <v>2784</v>
      </c>
      <c r="E41" s="5" t="s">
        <v>1601</v>
      </c>
      <c r="F41" s="5" t="s">
        <v>2785</v>
      </c>
      <c r="G41" s="5" t="s">
        <v>1602</v>
      </c>
      <c r="H41" s="5" t="s">
        <v>71</v>
      </c>
    </row>
    <row r="42" spans="1:8" x14ac:dyDescent="0.35">
      <c r="A42" s="5" t="s">
        <v>215</v>
      </c>
      <c r="B42" s="5" t="s">
        <v>1603</v>
      </c>
      <c r="C42" s="6"/>
      <c r="D42" s="5" t="s">
        <v>2784</v>
      </c>
      <c r="E42" s="5" t="s">
        <v>1604</v>
      </c>
      <c r="F42" s="5" t="s">
        <v>2785</v>
      </c>
      <c r="G42" s="5" t="s">
        <v>1605</v>
      </c>
      <c r="H42" s="5" t="s">
        <v>71</v>
      </c>
    </row>
    <row r="43" spans="1:8" x14ac:dyDescent="0.35">
      <c r="A43" s="5" t="s">
        <v>215</v>
      </c>
      <c r="B43" s="5" t="s">
        <v>1606</v>
      </c>
      <c r="C43" s="6"/>
      <c r="D43" s="5" t="s">
        <v>2784</v>
      </c>
      <c r="E43" s="5" t="s">
        <v>1607</v>
      </c>
      <c r="F43" s="5" t="s">
        <v>2785</v>
      </c>
      <c r="G43" s="5" t="s">
        <v>1608</v>
      </c>
      <c r="H43" s="5" t="s">
        <v>71</v>
      </c>
    </row>
    <row r="44" spans="1:8" x14ac:dyDescent="0.35">
      <c r="A44" s="5" t="s">
        <v>215</v>
      </c>
      <c r="B44" s="5" t="s">
        <v>1609</v>
      </c>
      <c r="C44" s="6"/>
      <c r="D44" s="5" t="s">
        <v>2784</v>
      </c>
      <c r="E44" s="5" t="s">
        <v>1610</v>
      </c>
      <c r="F44" s="5" t="s">
        <v>2785</v>
      </c>
      <c r="G44" s="5" t="s">
        <v>1611</v>
      </c>
      <c r="H44" s="5" t="s">
        <v>36</v>
      </c>
    </row>
    <row r="45" spans="1:8" x14ac:dyDescent="0.35">
      <c r="A45" s="5" t="s">
        <v>215</v>
      </c>
      <c r="B45" s="5" t="s">
        <v>1612</v>
      </c>
      <c r="C45" s="6" t="s">
        <v>2821</v>
      </c>
      <c r="D45" s="5" t="s">
        <v>2784</v>
      </c>
      <c r="E45" s="5" t="s">
        <v>1613</v>
      </c>
      <c r="F45" s="5" t="s">
        <v>2785</v>
      </c>
      <c r="G45" s="5" t="s">
        <v>1614</v>
      </c>
      <c r="H45" s="5" t="s">
        <v>71</v>
      </c>
    </row>
    <row r="46" spans="1:8" x14ac:dyDescent="0.35">
      <c r="A46" s="5" t="s">
        <v>215</v>
      </c>
      <c r="B46" s="5" t="s">
        <v>1615</v>
      </c>
      <c r="C46" s="6"/>
      <c r="D46" s="5" t="s">
        <v>2784</v>
      </c>
      <c r="E46" s="5" t="s">
        <v>1616</v>
      </c>
      <c r="F46" s="5" t="s">
        <v>2785</v>
      </c>
      <c r="G46" s="5" t="s">
        <v>1617</v>
      </c>
      <c r="H46" s="5" t="s">
        <v>36</v>
      </c>
    </row>
    <row r="47" spans="1:8" x14ac:dyDescent="0.35">
      <c r="A47" s="5" t="s">
        <v>215</v>
      </c>
      <c r="B47" s="5" t="s">
        <v>1618</v>
      </c>
      <c r="C47" s="6" t="s">
        <v>2822</v>
      </c>
      <c r="D47" s="5" t="s">
        <v>2784</v>
      </c>
      <c r="E47" s="5" t="s">
        <v>1619</v>
      </c>
      <c r="F47" s="5" t="s">
        <v>2785</v>
      </c>
      <c r="G47" s="5" t="s">
        <v>1620</v>
      </c>
      <c r="H47" s="5" t="s">
        <v>71</v>
      </c>
    </row>
    <row r="48" spans="1:8" x14ac:dyDescent="0.35">
      <c r="A48" s="5" t="s">
        <v>215</v>
      </c>
      <c r="B48" s="5" t="s">
        <v>1621</v>
      </c>
      <c r="C48" s="6" t="s">
        <v>2823</v>
      </c>
      <c r="D48" s="5" t="s">
        <v>2784</v>
      </c>
      <c r="E48" s="5" t="s">
        <v>1622</v>
      </c>
      <c r="F48" s="5" t="s">
        <v>2785</v>
      </c>
      <c r="G48" s="5" t="s">
        <v>1623</v>
      </c>
      <c r="H48" s="5" t="s">
        <v>71</v>
      </c>
    </row>
    <row r="49" spans="1:8" x14ac:dyDescent="0.35">
      <c r="A49" s="5" t="s">
        <v>215</v>
      </c>
      <c r="B49" s="5" t="s">
        <v>1624</v>
      </c>
      <c r="C49" s="6" t="s">
        <v>2824</v>
      </c>
      <c r="D49" s="5" t="s">
        <v>2784</v>
      </c>
      <c r="E49" s="5" t="s">
        <v>1625</v>
      </c>
      <c r="F49" s="5" t="s">
        <v>2785</v>
      </c>
      <c r="G49" s="5" t="s">
        <v>1626</v>
      </c>
      <c r="H49" s="5" t="s">
        <v>71</v>
      </c>
    </row>
    <row r="50" spans="1:8" x14ac:dyDescent="0.35">
      <c r="A50" s="5" t="s">
        <v>215</v>
      </c>
      <c r="B50" s="5" t="s">
        <v>1627</v>
      </c>
      <c r="C50" s="6" t="s">
        <v>2825</v>
      </c>
      <c r="D50" s="5" t="s">
        <v>2784</v>
      </c>
      <c r="E50" s="5" t="s">
        <v>1628</v>
      </c>
      <c r="F50" s="5" t="s">
        <v>2785</v>
      </c>
      <c r="G50" s="5" t="s">
        <v>1629</v>
      </c>
      <c r="H50" s="5" t="s">
        <v>71</v>
      </c>
    </row>
    <row r="51" spans="1:8" x14ac:dyDescent="0.35">
      <c r="A51" s="5" t="s">
        <v>215</v>
      </c>
      <c r="B51" s="5" t="s">
        <v>1630</v>
      </c>
      <c r="C51" s="6" t="s">
        <v>2826</v>
      </c>
      <c r="D51" s="5" t="s">
        <v>2784</v>
      </c>
      <c r="E51" s="5" t="s">
        <v>1631</v>
      </c>
      <c r="F51" s="5" t="s">
        <v>2785</v>
      </c>
      <c r="G51" s="5" t="s">
        <v>1632</v>
      </c>
      <c r="H51" s="5" t="s">
        <v>71</v>
      </c>
    </row>
    <row r="52" spans="1:8" x14ac:dyDescent="0.35">
      <c r="A52" s="5" t="s">
        <v>215</v>
      </c>
      <c r="B52" s="5" t="s">
        <v>1633</v>
      </c>
      <c r="C52" s="6" t="s">
        <v>2827</v>
      </c>
      <c r="D52" s="5" t="s">
        <v>2784</v>
      </c>
      <c r="E52" s="5" t="s">
        <v>1634</v>
      </c>
      <c r="F52" s="5" t="s">
        <v>2785</v>
      </c>
      <c r="G52" s="5" t="s">
        <v>1635</v>
      </c>
      <c r="H52" s="5" t="s">
        <v>71</v>
      </c>
    </row>
    <row r="53" spans="1:8" x14ac:dyDescent="0.35">
      <c r="A53" s="5" t="s">
        <v>215</v>
      </c>
      <c r="B53" s="5" t="s">
        <v>1636</v>
      </c>
      <c r="C53" s="6" t="s">
        <v>2828</v>
      </c>
      <c r="D53" s="5" t="s">
        <v>2784</v>
      </c>
      <c r="E53" s="5" t="s">
        <v>1637</v>
      </c>
      <c r="F53" s="5" t="s">
        <v>2785</v>
      </c>
      <c r="G53" s="5" t="s">
        <v>1638</v>
      </c>
      <c r="H53" s="5" t="s">
        <v>36</v>
      </c>
    </row>
    <row r="54" spans="1:8" x14ac:dyDescent="0.35">
      <c r="A54" s="5" t="s">
        <v>215</v>
      </c>
      <c r="B54" s="5" t="s">
        <v>1639</v>
      </c>
      <c r="C54" s="6"/>
      <c r="D54" s="5" t="s">
        <v>2784</v>
      </c>
      <c r="E54" s="5" t="s">
        <v>1640</v>
      </c>
      <c r="F54" s="5" t="s">
        <v>2785</v>
      </c>
      <c r="G54" s="5" t="s">
        <v>1641</v>
      </c>
      <c r="H54" s="5" t="s">
        <v>36</v>
      </c>
    </row>
    <row r="55" spans="1:8" x14ac:dyDescent="0.35">
      <c r="A55" s="5" t="s">
        <v>215</v>
      </c>
      <c r="B55" s="5" t="s">
        <v>1642</v>
      </c>
      <c r="C55" s="6"/>
      <c r="D55" s="5" t="s">
        <v>2784</v>
      </c>
      <c r="E55" s="5" t="s">
        <v>1643</v>
      </c>
      <c r="F55" s="5" t="s">
        <v>2785</v>
      </c>
      <c r="G55" s="5" t="s">
        <v>1644</v>
      </c>
      <c r="H55" s="5" t="s">
        <v>36</v>
      </c>
    </row>
    <row r="56" spans="1:8" x14ac:dyDescent="0.35">
      <c r="A56" s="5" t="s">
        <v>215</v>
      </c>
      <c r="B56" s="5" t="s">
        <v>1645</v>
      </c>
      <c r="C56" s="6"/>
      <c r="D56" s="5" t="s">
        <v>2784</v>
      </c>
      <c r="E56" s="5" t="s">
        <v>1646</v>
      </c>
      <c r="F56" s="5" t="s">
        <v>2785</v>
      </c>
      <c r="G56" s="5" t="s">
        <v>1647</v>
      </c>
      <c r="H56" s="5" t="s">
        <v>54</v>
      </c>
    </row>
    <row r="57" spans="1:8" x14ac:dyDescent="0.35">
      <c r="A57" s="5" t="s">
        <v>215</v>
      </c>
      <c r="B57" s="5" t="s">
        <v>1648</v>
      </c>
      <c r="C57" s="6"/>
      <c r="D57" s="5" t="s">
        <v>2784</v>
      </c>
      <c r="E57" s="5" t="s">
        <v>1649</v>
      </c>
      <c r="F57" s="5" t="s">
        <v>2785</v>
      </c>
      <c r="G57" s="5" t="s">
        <v>1650</v>
      </c>
      <c r="H57" s="5" t="s">
        <v>71</v>
      </c>
    </row>
    <row r="58" spans="1:8" x14ac:dyDescent="0.35">
      <c r="A58" s="5" t="s">
        <v>215</v>
      </c>
      <c r="B58" s="5" t="s">
        <v>1651</v>
      </c>
      <c r="C58" s="6"/>
      <c r="D58" s="5" t="s">
        <v>2784</v>
      </c>
      <c r="E58" s="5" t="s">
        <v>1652</v>
      </c>
      <c r="F58" s="5" t="s">
        <v>2785</v>
      </c>
      <c r="G58" s="5" t="s">
        <v>1653</v>
      </c>
      <c r="H58" s="5" t="s">
        <v>71</v>
      </c>
    </row>
    <row r="59" spans="1:8" x14ac:dyDescent="0.35">
      <c r="A59" s="5" t="s">
        <v>215</v>
      </c>
      <c r="B59" s="5" t="s">
        <v>1654</v>
      </c>
      <c r="C59" s="6"/>
      <c r="D59" s="5" t="s">
        <v>2784</v>
      </c>
      <c r="E59" s="5" t="s">
        <v>1655</v>
      </c>
      <c r="F59" s="5" t="s">
        <v>2785</v>
      </c>
      <c r="G59" s="5" t="s">
        <v>1656</v>
      </c>
      <c r="H59" s="5" t="s">
        <v>54</v>
      </c>
    </row>
    <row r="60" spans="1:8" x14ac:dyDescent="0.35">
      <c r="A60" s="5" t="s">
        <v>215</v>
      </c>
      <c r="B60" s="5" t="s">
        <v>1657</v>
      </c>
      <c r="C60" s="6"/>
      <c r="D60" s="5" t="s">
        <v>2784</v>
      </c>
      <c r="E60" s="5" t="s">
        <v>1658</v>
      </c>
      <c r="F60" s="5" t="s">
        <v>2785</v>
      </c>
      <c r="G60" s="5" t="s">
        <v>1659</v>
      </c>
      <c r="H60" s="5" t="s">
        <v>36</v>
      </c>
    </row>
    <row r="61" spans="1:8" x14ac:dyDescent="0.35">
      <c r="A61" s="5" t="s">
        <v>215</v>
      </c>
      <c r="B61" s="5" t="s">
        <v>1660</v>
      </c>
      <c r="C61" s="6"/>
      <c r="D61" s="5" t="s">
        <v>2784</v>
      </c>
      <c r="E61" s="5" t="s">
        <v>1661</v>
      </c>
      <c r="F61" s="5" t="s">
        <v>2785</v>
      </c>
      <c r="G61" s="5" t="s">
        <v>1662</v>
      </c>
      <c r="H61" s="5" t="s">
        <v>71</v>
      </c>
    </row>
    <row r="62" spans="1:8" x14ac:dyDescent="0.35">
      <c r="A62" s="5" t="s">
        <v>215</v>
      </c>
      <c r="B62" s="5" t="s">
        <v>1663</v>
      </c>
      <c r="C62" s="6"/>
      <c r="D62" s="5" t="s">
        <v>2784</v>
      </c>
      <c r="E62" s="5" t="s">
        <v>1664</v>
      </c>
      <c r="F62" s="5" t="s">
        <v>2785</v>
      </c>
      <c r="G62" s="5" t="s">
        <v>1665</v>
      </c>
      <c r="H62" s="5" t="s">
        <v>54</v>
      </c>
    </row>
    <row r="63" spans="1:8" x14ac:dyDescent="0.35">
      <c r="A63" s="5" t="s">
        <v>215</v>
      </c>
      <c r="B63" s="5" t="s">
        <v>1666</v>
      </c>
      <c r="C63" s="6"/>
      <c r="D63" s="5" t="s">
        <v>2784</v>
      </c>
      <c r="E63" s="5" t="s">
        <v>1667</v>
      </c>
      <c r="F63" s="5" t="s">
        <v>2785</v>
      </c>
      <c r="G63" s="5" t="s">
        <v>1668</v>
      </c>
      <c r="H63" s="5" t="s">
        <v>36</v>
      </c>
    </row>
    <row r="64" spans="1:8" x14ac:dyDescent="0.35">
      <c r="A64" s="5" t="s">
        <v>215</v>
      </c>
      <c r="B64" s="5" t="s">
        <v>1669</v>
      </c>
      <c r="C64" s="6"/>
      <c r="D64" s="5" t="s">
        <v>2784</v>
      </c>
      <c r="E64" s="5" t="s">
        <v>1670</v>
      </c>
      <c r="F64" s="5" t="s">
        <v>2785</v>
      </c>
      <c r="G64" s="5" t="s">
        <v>1671</v>
      </c>
      <c r="H64" s="5" t="s">
        <v>36</v>
      </c>
    </row>
    <row r="65" spans="1:8" x14ac:dyDescent="0.35">
      <c r="A65" s="5" t="s">
        <v>215</v>
      </c>
      <c r="B65" s="5" t="s">
        <v>1672</v>
      </c>
      <c r="C65" s="6" t="s">
        <v>2829</v>
      </c>
      <c r="D65" s="5" t="s">
        <v>2784</v>
      </c>
      <c r="E65" s="5" t="s">
        <v>1673</v>
      </c>
      <c r="F65" s="5" t="s">
        <v>2785</v>
      </c>
      <c r="G65" s="5" t="s">
        <v>1674</v>
      </c>
      <c r="H65" s="5" t="s">
        <v>71</v>
      </c>
    </row>
    <row r="66" spans="1:8" x14ac:dyDescent="0.35">
      <c r="A66" s="5" t="s">
        <v>215</v>
      </c>
      <c r="B66" s="5" t="s">
        <v>1675</v>
      </c>
      <c r="C66" s="6"/>
      <c r="D66" s="5" t="s">
        <v>2784</v>
      </c>
      <c r="E66" s="5" t="s">
        <v>1676</v>
      </c>
      <c r="F66" s="5" t="s">
        <v>2785</v>
      </c>
      <c r="G66" s="5" t="s">
        <v>1677</v>
      </c>
      <c r="H66" s="5" t="s">
        <v>71</v>
      </c>
    </row>
    <row r="67" spans="1:8" x14ac:dyDescent="0.35">
      <c r="A67" s="5" t="s">
        <v>215</v>
      </c>
      <c r="B67" s="5" t="s">
        <v>1678</v>
      </c>
      <c r="C67" s="6" t="s">
        <v>2830</v>
      </c>
      <c r="D67" s="5" t="s">
        <v>2784</v>
      </c>
      <c r="E67" s="5" t="s">
        <v>1679</v>
      </c>
      <c r="F67" s="5" t="s">
        <v>2785</v>
      </c>
      <c r="G67" s="5" t="s">
        <v>1680</v>
      </c>
      <c r="H67" s="5" t="s">
        <v>71</v>
      </c>
    </row>
    <row r="68" spans="1:8" x14ac:dyDescent="0.35">
      <c r="A68" s="5" t="s">
        <v>215</v>
      </c>
      <c r="B68" s="5" t="s">
        <v>1681</v>
      </c>
      <c r="C68" s="6" t="s">
        <v>2831</v>
      </c>
      <c r="D68" s="5" t="s">
        <v>2784</v>
      </c>
      <c r="E68" s="5" t="s">
        <v>1682</v>
      </c>
      <c r="F68" s="5" t="s">
        <v>2785</v>
      </c>
      <c r="G68" s="5" t="s">
        <v>1683</v>
      </c>
      <c r="H68" s="5" t="s">
        <v>71</v>
      </c>
    </row>
    <row r="69" spans="1:8" x14ac:dyDescent="0.35">
      <c r="A69" s="5" t="s">
        <v>215</v>
      </c>
      <c r="B69" s="5" t="s">
        <v>1684</v>
      </c>
      <c r="C69" s="6" t="s">
        <v>2832</v>
      </c>
      <c r="D69" s="5" t="s">
        <v>2784</v>
      </c>
      <c r="E69" s="5" t="s">
        <v>1685</v>
      </c>
      <c r="F69" s="5" t="s">
        <v>2785</v>
      </c>
      <c r="G69" s="5" t="s">
        <v>1686</v>
      </c>
      <c r="H69" s="5" t="s">
        <v>71</v>
      </c>
    </row>
    <row r="70" spans="1:8" x14ac:dyDescent="0.35">
      <c r="A70" s="5" t="s">
        <v>215</v>
      </c>
      <c r="B70" s="5" t="s">
        <v>1687</v>
      </c>
      <c r="C70" s="6" t="s">
        <v>2833</v>
      </c>
      <c r="D70" s="5" t="s">
        <v>2784</v>
      </c>
      <c r="E70" s="5" t="s">
        <v>1688</v>
      </c>
      <c r="F70" s="5" t="s">
        <v>2785</v>
      </c>
      <c r="G70" s="5" t="s">
        <v>1689</v>
      </c>
      <c r="H70" s="5" t="s">
        <v>71</v>
      </c>
    </row>
    <row r="71" spans="1:8" x14ac:dyDescent="0.35">
      <c r="A71" s="5" t="s">
        <v>215</v>
      </c>
      <c r="B71" s="5" t="s">
        <v>1690</v>
      </c>
      <c r="C71" s="6" t="s">
        <v>2834</v>
      </c>
      <c r="D71" s="5" t="s">
        <v>2784</v>
      </c>
      <c r="E71" s="5" t="s">
        <v>1691</v>
      </c>
      <c r="F71" s="5" t="s">
        <v>2785</v>
      </c>
      <c r="G71" s="5" t="s">
        <v>1692</v>
      </c>
      <c r="H71" s="5" t="s">
        <v>71</v>
      </c>
    </row>
    <row r="72" spans="1:8" x14ac:dyDescent="0.35">
      <c r="A72" s="5" t="s">
        <v>215</v>
      </c>
      <c r="B72" s="7" t="s">
        <v>1693</v>
      </c>
      <c r="C72" s="6" t="s">
        <v>2835</v>
      </c>
      <c r="D72" s="5" t="s">
        <v>2784</v>
      </c>
      <c r="E72" s="5" t="s">
        <v>1694</v>
      </c>
      <c r="F72" s="5" t="s">
        <v>2785</v>
      </c>
      <c r="G72" s="5" t="s">
        <v>1695</v>
      </c>
      <c r="H72" s="5" t="s">
        <v>36</v>
      </c>
    </row>
    <row r="73" spans="1:8" x14ac:dyDescent="0.35">
      <c r="A73" s="5" t="s">
        <v>215</v>
      </c>
      <c r="B73" s="5" t="s">
        <v>1696</v>
      </c>
      <c r="C73" s="6"/>
      <c r="D73" s="5" t="s">
        <v>2784</v>
      </c>
      <c r="E73" s="5" t="s">
        <v>1697</v>
      </c>
      <c r="F73" s="5" t="s">
        <v>2785</v>
      </c>
      <c r="G73" s="5" t="s">
        <v>1698</v>
      </c>
      <c r="H73" s="5" t="s">
        <v>71</v>
      </c>
    </row>
    <row r="74" spans="1:8" x14ac:dyDescent="0.35">
      <c r="A74" s="5" t="s">
        <v>215</v>
      </c>
      <c r="B74" s="5" t="s">
        <v>1699</v>
      </c>
      <c r="C74" s="6" t="s">
        <v>2836</v>
      </c>
      <c r="D74" s="5" t="s">
        <v>2784</v>
      </c>
      <c r="E74" s="5" t="s">
        <v>1700</v>
      </c>
      <c r="F74" s="5" t="s">
        <v>2785</v>
      </c>
      <c r="G74" s="5" t="s">
        <v>1701</v>
      </c>
      <c r="H74" s="5" t="s">
        <v>71</v>
      </c>
    </row>
    <row r="75" spans="1:8" x14ac:dyDescent="0.35">
      <c r="A75" s="5" t="s">
        <v>215</v>
      </c>
      <c r="B75" s="5" t="s">
        <v>1702</v>
      </c>
      <c r="C75" s="6"/>
      <c r="D75" s="5" t="s">
        <v>2784</v>
      </c>
      <c r="E75" s="5" t="s">
        <v>1703</v>
      </c>
      <c r="F75" s="5" t="s">
        <v>2785</v>
      </c>
      <c r="G75" s="5" t="s">
        <v>1704</v>
      </c>
      <c r="H75" s="5" t="s">
        <v>54</v>
      </c>
    </row>
    <row r="76" spans="1:8" x14ac:dyDescent="0.35">
      <c r="A76" s="5" t="s">
        <v>215</v>
      </c>
      <c r="B76" s="5" t="s">
        <v>1705</v>
      </c>
      <c r="C76" s="6" t="s">
        <v>2837</v>
      </c>
      <c r="D76" s="5" t="s">
        <v>2784</v>
      </c>
      <c r="E76" s="5" t="s">
        <v>1706</v>
      </c>
      <c r="F76" s="5" t="s">
        <v>2785</v>
      </c>
      <c r="G76" s="5" t="s">
        <v>1707</v>
      </c>
      <c r="H76" s="5" t="s">
        <v>71</v>
      </c>
    </row>
    <row r="77" spans="1:8" x14ac:dyDescent="0.35">
      <c r="A77" s="5" t="s">
        <v>215</v>
      </c>
      <c r="B77" s="5" t="s">
        <v>1708</v>
      </c>
      <c r="C77" s="6" t="s">
        <v>2838</v>
      </c>
      <c r="D77" s="5" t="s">
        <v>2784</v>
      </c>
      <c r="E77" s="5" t="s">
        <v>1709</v>
      </c>
      <c r="F77" s="5" t="s">
        <v>2785</v>
      </c>
      <c r="G77" s="5" t="s">
        <v>1710</v>
      </c>
      <c r="H77" s="5" t="s">
        <v>54</v>
      </c>
    </row>
    <row r="78" spans="1:8" x14ac:dyDescent="0.35">
      <c r="A78" s="5" t="s">
        <v>215</v>
      </c>
      <c r="B78" s="5" t="s">
        <v>1711</v>
      </c>
      <c r="C78" s="6" t="s">
        <v>2839</v>
      </c>
      <c r="D78" s="5" t="s">
        <v>2784</v>
      </c>
      <c r="E78" s="5" t="s">
        <v>1712</v>
      </c>
      <c r="F78" s="5" t="s">
        <v>2785</v>
      </c>
      <c r="G78" s="5" t="s">
        <v>1713</v>
      </c>
      <c r="H78" s="5" t="s">
        <v>71</v>
      </c>
    </row>
    <row r="79" spans="1:8" x14ac:dyDescent="0.35">
      <c r="A79" s="5" t="s">
        <v>215</v>
      </c>
      <c r="B79" s="5" t="s">
        <v>1714</v>
      </c>
      <c r="C79" s="6" t="s">
        <v>2840</v>
      </c>
      <c r="D79" s="5" t="s">
        <v>2784</v>
      </c>
      <c r="E79" s="5" t="s">
        <v>1715</v>
      </c>
      <c r="F79" s="5" t="s">
        <v>2785</v>
      </c>
      <c r="G79" s="5" t="s">
        <v>1716</v>
      </c>
      <c r="H79" s="5" t="s">
        <v>71</v>
      </c>
    </row>
    <row r="80" spans="1:8" x14ac:dyDescent="0.35">
      <c r="A80" s="5" t="s">
        <v>215</v>
      </c>
      <c r="B80" s="5" t="s">
        <v>1717</v>
      </c>
      <c r="C80" s="6" t="s">
        <v>2841</v>
      </c>
      <c r="D80" s="5" t="s">
        <v>2784</v>
      </c>
      <c r="E80" s="5" t="s">
        <v>1718</v>
      </c>
      <c r="F80" s="5" t="s">
        <v>2785</v>
      </c>
      <c r="G80" s="5" t="s">
        <v>1719</v>
      </c>
      <c r="H80" s="5" t="s">
        <v>71</v>
      </c>
    </row>
    <row r="81" spans="1:8" x14ac:dyDescent="0.35">
      <c r="A81" s="5" t="s">
        <v>215</v>
      </c>
      <c r="B81" s="5" t="s">
        <v>1720</v>
      </c>
      <c r="C81" s="6"/>
      <c r="D81" s="5" t="s">
        <v>2784</v>
      </c>
      <c r="E81" s="5" t="s">
        <v>1721</v>
      </c>
      <c r="F81" s="5" t="s">
        <v>2785</v>
      </c>
      <c r="G81" s="5" t="s">
        <v>1722</v>
      </c>
      <c r="H81" s="5" t="s">
        <v>54</v>
      </c>
    </row>
    <row r="82" spans="1:8" x14ac:dyDescent="0.35">
      <c r="A82" s="5" t="s">
        <v>215</v>
      </c>
      <c r="B82" s="5" t="s">
        <v>1723</v>
      </c>
      <c r="C82" s="6" t="s">
        <v>2842</v>
      </c>
      <c r="D82" s="5" t="s">
        <v>2784</v>
      </c>
      <c r="E82" s="5" t="s">
        <v>1724</v>
      </c>
      <c r="F82" s="5" t="s">
        <v>2785</v>
      </c>
      <c r="G82" s="5" t="s">
        <v>1725</v>
      </c>
      <c r="H82" s="5" t="s">
        <v>71</v>
      </c>
    </row>
    <row r="83" spans="1:8" x14ac:dyDescent="0.35">
      <c r="A83" s="5" t="s">
        <v>215</v>
      </c>
      <c r="B83" s="5" t="s">
        <v>1726</v>
      </c>
      <c r="C83" s="6" t="s">
        <v>2843</v>
      </c>
      <c r="D83" s="5" t="s">
        <v>2784</v>
      </c>
      <c r="E83" s="5" t="s">
        <v>1727</v>
      </c>
      <c r="F83" s="5" t="s">
        <v>2785</v>
      </c>
      <c r="G83" s="5" t="s">
        <v>1728</v>
      </c>
      <c r="H83" s="5" t="s">
        <v>71</v>
      </c>
    </row>
    <row r="84" spans="1:8" x14ac:dyDescent="0.35">
      <c r="A84" s="8" t="s">
        <v>234</v>
      </c>
      <c r="B84" s="8" t="s">
        <v>1729</v>
      </c>
      <c r="C84" s="9"/>
      <c r="D84" s="8" t="s">
        <v>2784</v>
      </c>
      <c r="E84" s="8" t="s">
        <v>1730</v>
      </c>
      <c r="F84" s="8" t="s">
        <v>2785</v>
      </c>
      <c r="G84" s="8" t="s">
        <v>1731</v>
      </c>
      <c r="H84" s="8" t="s">
        <v>71</v>
      </c>
    </row>
    <row r="85" spans="1:8" x14ac:dyDescent="0.35">
      <c r="A85" s="8" t="s">
        <v>234</v>
      </c>
      <c r="B85" s="8" t="s">
        <v>1732</v>
      </c>
      <c r="C85" s="9"/>
      <c r="D85" s="8" t="s">
        <v>2784</v>
      </c>
      <c r="E85" s="8" t="s">
        <v>1733</v>
      </c>
      <c r="F85" s="8" t="s">
        <v>2785</v>
      </c>
      <c r="G85" s="8" t="s">
        <v>1734</v>
      </c>
      <c r="H85" s="8" t="s">
        <v>71</v>
      </c>
    </row>
    <row r="86" spans="1:8" x14ac:dyDescent="0.35">
      <c r="A86" s="8" t="s">
        <v>234</v>
      </c>
      <c r="B86" s="8" t="s">
        <v>1735</v>
      </c>
      <c r="C86" s="9"/>
      <c r="D86" s="8" t="s">
        <v>2784</v>
      </c>
      <c r="E86" s="8" t="s">
        <v>1736</v>
      </c>
      <c r="F86" s="8" t="s">
        <v>2785</v>
      </c>
      <c r="G86" s="8" t="s">
        <v>1737</v>
      </c>
      <c r="H86" s="8" t="s">
        <v>71</v>
      </c>
    </row>
    <row r="87" spans="1:8" x14ac:dyDescent="0.35">
      <c r="A87" s="8" t="s">
        <v>234</v>
      </c>
      <c r="B87" s="8" t="s">
        <v>1738</v>
      </c>
      <c r="C87" s="9"/>
      <c r="D87" s="8" t="s">
        <v>2784</v>
      </c>
      <c r="E87" s="8" t="s">
        <v>1739</v>
      </c>
      <c r="F87" s="8" t="s">
        <v>2785</v>
      </c>
      <c r="G87" s="8" t="s">
        <v>1740</v>
      </c>
      <c r="H87" s="8" t="s">
        <v>71</v>
      </c>
    </row>
    <row r="88" spans="1:8" x14ac:dyDescent="0.35">
      <c r="A88" s="8" t="s">
        <v>234</v>
      </c>
      <c r="B88" s="8" t="s">
        <v>1741</v>
      </c>
      <c r="C88" s="9"/>
      <c r="D88" s="8" t="s">
        <v>2784</v>
      </c>
      <c r="E88" s="8" t="s">
        <v>1742</v>
      </c>
      <c r="F88" s="8" t="s">
        <v>2785</v>
      </c>
      <c r="G88" s="8" t="s">
        <v>1743</v>
      </c>
      <c r="H88" s="8" t="s">
        <v>71</v>
      </c>
    </row>
    <row r="89" spans="1:8" x14ac:dyDescent="0.35">
      <c r="A89" s="8" t="s">
        <v>234</v>
      </c>
      <c r="B89" s="8" t="s">
        <v>1744</v>
      </c>
      <c r="C89" s="9"/>
      <c r="D89" s="8" t="s">
        <v>2784</v>
      </c>
      <c r="E89" s="8" t="s">
        <v>1745</v>
      </c>
      <c r="F89" s="8" t="s">
        <v>2785</v>
      </c>
      <c r="G89" s="8" t="s">
        <v>1746</v>
      </c>
      <c r="H89" s="8" t="s">
        <v>71</v>
      </c>
    </row>
    <row r="90" spans="1:8" x14ac:dyDescent="0.35">
      <c r="A90" s="8" t="s">
        <v>234</v>
      </c>
      <c r="B90" s="8" t="s">
        <v>1747</v>
      </c>
      <c r="C90" s="9"/>
      <c r="D90" s="8" t="s">
        <v>2784</v>
      </c>
      <c r="E90" s="8" t="s">
        <v>1748</v>
      </c>
      <c r="F90" s="8" t="s">
        <v>2785</v>
      </c>
      <c r="G90" s="8" t="s">
        <v>1749</v>
      </c>
      <c r="H90" s="8" t="s">
        <v>36</v>
      </c>
    </row>
    <row r="91" spans="1:8" x14ac:dyDescent="0.35">
      <c r="A91" s="8" t="s">
        <v>234</v>
      </c>
      <c r="B91" s="8" t="s">
        <v>1750</v>
      </c>
      <c r="C91" s="9"/>
      <c r="D91" s="8" t="s">
        <v>2784</v>
      </c>
      <c r="E91" s="8" t="s">
        <v>1751</v>
      </c>
      <c r="F91" s="8" t="s">
        <v>2785</v>
      </c>
      <c r="G91" s="8" t="s">
        <v>1752</v>
      </c>
      <c r="H91" s="8" t="s">
        <v>71</v>
      </c>
    </row>
    <row r="92" spans="1:8" x14ac:dyDescent="0.35">
      <c r="A92" s="8" t="s">
        <v>234</v>
      </c>
      <c r="B92" s="8" t="s">
        <v>1753</v>
      </c>
      <c r="C92" s="9"/>
      <c r="D92" s="8" t="s">
        <v>2784</v>
      </c>
      <c r="E92" s="8" t="s">
        <v>1754</v>
      </c>
      <c r="F92" s="8" t="s">
        <v>2785</v>
      </c>
      <c r="G92" s="8" t="s">
        <v>1755</v>
      </c>
      <c r="H92" s="8" t="s">
        <v>36</v>
      </c>
    </row>
    <row r="93" spans="1:8" x14ac:dyDescent="0.35">
      <c r="A93" s="8" t="s">
        <v>234</v>
      </c>
      <c r="B93" s="8" t="s">
        <v>1756</v>
      </c>
      <c r="C93" s="9"/>
      <c r="D93" s="8" t="s">
        <v>2784</v>
      </c>
      <c r="E93" s="8" t="s">
        <v>1757</v>
      </c>
      <c r="F93" s="8" t="s">
        <v>2785</v>
      </c>
      <c r="G93" s="8" t="s">
        <v>1758</v>
      </c>
      <c r="H93" s="8" t="s">
        <v>71</v>
      </c>
    </row>
    <row r="94" spans="1:8" x14ac:dyDescent="0.35">
      <c r="A94" s="8" t="s">
        <v>234</v>
      </c>
      <c r="B94" s="8" t="s">
        <v>1759</v>
      </c>
      <c r="C94" s="9" t="s">
        <v>2844</v>
      </c>
      <c r="D94" s="8" t="s">
        <v>2784</v>
      </c>
      <c r="E94" s="8" t="s">
        <v>1760</v>
      </c>
      <c r="F94" s="8" t="s">
        <v>2785</v>
      </c>
      <c r="G94" s="8" t="s">
        <v>1761</v>
      </c>
      <c r="H94" s="8" t="s">
        <v>71</v>
      </c>
    </row>
    <row r="95" spans="1:8" x14ac:dyDescent="0.35">
      <c r="A95" s="8" t="s">
        <v>234</v>
      </c>
      <c r="B95" s="8" t="s">
        <v>1762</v>
      </c>
      <c r="C95" s="9" t="s">
        <v>2845</v>
      </c>
      <c r="D95" s="8" t="s">
        <v>2784</v>
      </c>
      <c r="E95" s="8" t="s">
        <v>1763</v>
      </c>
      <c r="F95" s="8" t="s">
        <v>2785</v>
      </c>
      <c r="G95" s="8" t="s">
        <v>1764</v>
      </c>
      <c r="H95" s="8" t="s">
        <v>40</v>
      </c>
    </row>
    <row r="96" spans="1:8" x14ac:dyDescent="0.35">
      <c r="A96" s="8" t="s">
        <v>234</v>
      </c>
      <c r="B96" s="8" t="s">
        <v>1765</v>
      </c>
      <c r="C96" s="9" t="s">
        <v>2846</v>
      </c>
      <c r="D96" s="8" t="s">
        <v>2784</v>
      </c>
      <c r="E96" s="8" t="s">
        <v>1766</v>
      </c>
      <c r="F96" s="8" t="s">
        <v>2785</v>
      </c>
      <c r="G96" s="8" t="s">
        <v>1767</v>
      </c>
      <c r="H96" s="8" t="s">
        <v>71</v>
      </c>
    </row>
    <row r="97" spans="1:8" x14ac:dyDescent="0.35">
      <c r="A97" s="8" t="s">
        <v>234</v>
      </c>
      <c r="B97" s="8" t="s">
        <v>1768</v>
      </c>
      <c r="C97" s="9" t="s">
        <v>2847</v>
      </c>
      <c r="D97" s="8" t="s">
        <v>2784</v>
      </c>
      <c r="E97" s="8" t="s">
        <v>1769</v>
      </c>
      <c r="F97" s="8" t="s">
        <v>2785</v>
      </c>
      <c r="G97" s="8" t="s">
        <v>1770</v>
      </c>
      <c r="H97" s="8" t="s">
        <v>71</v>
      </c>
    </row>
    <row r="98" spans="1:8" x14ac:dyDescent="0.35">
      <c r="A98" s="8" t="s">
        <v>234</v>
      </c>
      <c r="B98" s="8" t="s">
        <v>1771</v>
      </c>
      <c r="C98" s="9" t="s">
        <v>2848</v>
      </c>
      <c r="D98" s="8" t="s">
        <v>2784</v>
      </c>
      <c r="E98" s="8" t="s">
        <v>1772</v>
      </c>
      <c r="F98" s="8" t="s">
        <v>2785</v>
      </c>
      <c r="G98" s="8" t="s">
        <v>1773</v>
      </c>
      <c r="H98" s="8" t="s">
        <v>71</v>
      </c>
    </row>
    <row r="99" spans="1:8" x14ac:dyDescent="0.35">
      <c r="A99" s="8" t="s">
        <v>234</v>
      </c>
      <c r="B99" s="8" t="s">
        <v>1774</v>
      </c>
      <c r="C99" s="9" t="s">
        <v>2849</v>
      </c>
      <c r="D99" s="8" t="s">
        <v>2784</v>
      </c>
      <c r="E99" s="8" t="s">
        <v>1775</v>
      </c>
      <c r="F99" s="8" t="s">
        <v>2785</v>
      </c>
      <c r="G99" s="8" t="s">
        <v>1776</v>
      </c>
      <c r="H99" s="8" t="s">
        <v>71</v>
      </c>
    </row>
    <row r="100" spans="1:8" x14ac:dyDescent="0.35">
      <c r="A100" s="8" t="s">
        <v>234</v>
      </c>
      <c r="B100" s="8" t="s">
        <v>1774</v>
      </c>
      <c r="C100" s="9" t="s">
        <v>2850</v>
      </c>
      <c r="D100" s="8" t="s">
        <v>2784</v>
      </c>
      <c r="E100" s="8" t="s">
        <v>1777</v>
      </c>
      <c r="F100" s="8" t="s">
        <v>2785</v>
      </c>
      <c r="G100" s="8" t="s">
        <v>1778</v>
      </c>
      <c r="H100" s="8" t="s">
        <v>71</v>
      </c>
    </row>
    <row r="101" spans="1:8" x14ac:dyDescent="0.35">
      <c r="A101" s="8" t="s">
        <v>234</v>
      </c>
      <c r="B101" s="8" t="s">
        <v>1779</v>
      </c>
      <c r="C101" s="9" t="s">
        <v>2851</v>
      </c>
      <c r="D101" s="8" t="s">
        <v>2784</v>
      </c>
      <c r="E101" s="8" t="s">
        <v>1780</v>
      </c>
      <c r="F101" s="8" t="s">
        <v>2785</v>
      </c>
      <c r="G101" s="8" t="s">
        <v>1781</v>
      </c>
      <c r="H101" s="8" t="s">
        <v>71</v>
      </c>
    </row>
    <row r="102" spans="1:8" x14ac:dyDescent="0.35">
      <c r="A102" s="8" t="s">
        <v>234</v>
      </c>
      <c r="B102" s="8" t="s">
        <v>1782</v>
      </c>
      <c r="C102" s="9" t="s">
        <v>2852</v>
      </c>
      <c r="D102" s="8" t="s">
        <v>2784</v>
      </c>
      <c r="E102" s="8" t="s">
        <v>1783</v>
      </c>
      <c r="F102" s="8" t="s">
        <v>2785</v>
      </c>
      <c r="G102" s="8" t="s">
        <v>1784</v>
      </c>
      <c r="H102" s="8" t="s">
        <v>36</v>
      </c>
    </row>
    <row r="103" spans="1:8" x14ac:dyDescent="0.35">
      <c r="A103" s="8" t="s">
        <v>234</v>
      </c>
      <c r="B103" s="8" t="s">
        <v>1785</v>
      </c>
      <c r="C103" s="9" t="s">
        <v>2849</v>
      </c>
      <c r="D103" s="8" t="s">
        <v>2784</v>
      </c>
      <c r="E103" s="8" t="s">
        <v>1786</v>
      </c>
      <c r="F103" s="8" t="s">
        <v>2785</v>
      </c>
      <c r="G103" s="8" t="s">
        <v>1787</v>
      </c>
      <c r="H103" s="8" t="s">
        <v>40</v>
      </c>
    </row>
    <row r="104" spans="1:8" x14ac:dyDescent="0.35">
      <c r="A104" s="8" t="s">
        <v>234</v>
      </c>
      <c r="B104" s="8" t="s">
        <v>1788</v>
      </c>
      <c r="C104" s="9" t="s">
        <v>2853</v>
      </c>
      <c r="D104" s="8" t="s">
        <v>2784</v>
      </c>
      <c r="E104" s="8" t="s">
        <v>1789</v>
      </c>
      <c r="F104" s="8" t="s">
        <v>2785</v>
      </c>
      <c r="G104" s="8" t="s">
        <v>1790</v>
      </c>
      <c r="H104" s="8" t="s">
        <v>40</v>
      </c>
    </row>
    <row r="105" spans="1:8" x14ac:dyDescent="0.35">
      <c r="A105" s="8" t="s">
        <v>234</v>
      </c>
      <c r="B105" s="8" t="s">
        <v>1791</v>
      </c>
      <c r="C105" s="9" t="s">
        <v>2854</v>
      </c>
      <c r="D105" s="8" t="s">
        <v>2784</v>
      </c>
      <c r="E105" s="8" t="s">
        <v>1792</v>
      </c>
      <c r="F105" s="8" t="s">
        <v>2785</v>
      </c>
      <c r="G105" s="8" t="s">
        <v>1793</v>
      </c>
      <c r="H105" s="8" t="s">
        <v>71</v>
      </c>
    </row>
    <row r="106" spans="1:8" x14ac:dyDescent="0.35">
      <c r="A106" s="8" t="s">
        <v>234</v>
      </c>
      <c r="B106" s="8" t="s">
        <v>1794</v>
      </c>
      <c r="C106" s="9" t="s">
        <v>2855</v>
      </c>
      <c r="D106" s="8" t="s">
        <v>2784</v>
      </c>
      <c r="E106" s="8" t="s">
        <v>1795</v>
      </c>
      <c r="F106" s="8" t="s">
        <v>2785</v>
      </c>
      <c r="G106" s="8" t="s">
        <v>1796</v>
      </c>
      <c r="H106" s="8" t="s">
        <v>36</v>
      </c>
    </row>
    <row r="107" spans="1:8" x14ac:dyDescent="0.35">
      <c r="A107" s="8" t="s">
        <v>234</v>
      </c>
      <c r="B107" s="8" t="s">
        <v>1797</v>
      </c>
      <c r="C107" s="9" t="s">
        <v>2856</v>
      </c>
      <c r="D107" s="8" t="s">
        <v>2784</v>
      </c>
      <c r="E107" s="8" t="s">
        <v>1798</v>
      </c>
      <c r="F107" s="8" t="s">
        <v>2785</v>
      </c>
      <c r="G107" s="8" t="s">
        <v>1799</v>
      </c>
      <c r="H107" s="8" t="s">
        <v>36</v>
      </c>
    </row>
    <row r="108" spans="1:8" x14ac:dyDescent="0.35">
      <c r="A108" s="8" t="s">
        <v>234</v>
      </c>
      <c r="B108" s="8" t="s">
        <v>1800</v>
      </c>
      <c r="C108" s="9" t="s">
        <v>2857</v>
      </c>
      <c r="D108" s="8" t="s">
        <v>2784</v>
      </c>
      <c r="E108" s="8" t="s">
        <v>1801</v>
      </c>
      <c r="F108" s="8" t="s">
        <v>2785</v>
      </c>
      <c r="G108" s="8" t="s">
        <v>1802</v>
      </c>
      <c r="H108" s="8" t="s">
        <v>71</v>
      </c>
    </row>
    <row r="109" spans="1:8" x14ac:dyDescent="0.35">
      <c r="A109" s="8" t="s">
        <v>234</v>
      </c>
      <c r="B109" s="8" t="s">
        <v>1803</v>
      </c>
      <c r="C109" s="9" t="s">
        <v>2858</v>
      </c>
      <c r="D109" s="8" t="s">
        <v>2784</v>
      </c>
      <c r="E109" s="8" t="s">
        <v>1804</v>
      </c>
      <c r="F109" s="8" t="s">
        <v>2785</v>
      </c>
      <c r="G109" s="8" t="s">
        <v>1805</v>
      </c>
      <c r="H109" s="8" t="s">
        <v>71</v>
      </c>
    </row>
    <row r="110" spans="1:8" x14ac:dyDescent="0.35">
      <c r="A110" s="8" t="s">
        <v>234</v>
      </c>
      <c r="B110" s="8" t="s">
        <v>1806</v>
      </c>
      <c r="C110" s="9" t="s">
        <v>2857</v>
      </c>
      <c r="D110" s="8" t="s">
        <v>2784</v>
      </c>
      <c r="E110" s="8" t="s">
        <v>1807</v>
      </c>
      <c r="F110" s="8" t="s">
        <v>2785</v>
      </c>
      <c r="G110" s="8" t="s">
        <v>1808</v>
      </c>
      <c r="H110" s="8" t="s">
        <v>36</v>
      </c>
    </row>
    <row r="111" spans="1:8" x14ac:dyDescent="0.35">
      <c r="A111" s="8" t="s">
        <v>234</v>
      </c>
      <c r="B111" s="8" t="s">
        <v>1809</v>
      </c>
      <c r="C111" s="9" t="s">
        <v>2858</v>
      </c>
      <c r="D111" s="8" t="s">
        <v>2784</v>
      </c>
      <c r="E111" s="8" t="s">
        <v>1810</v>
      </c>
      <c r="F111" s="8" t="s">
        <v>2785</v>
      </c>
      <c r="G111" s="8" t="s">
        <v>1811</v>
      </c>
      <c r="H111" s="8" t="s">
        <v>71</v>
      </c>
    </row>
    <row r="112" spans="1:8" x14ac:dyDescent="0.35">
      <c r="A112" s="8" t="s">
        <v>234</v>
      </c>
      <c r="B112" s="8" t="s">
        <v>1812</v>
      </c>
      <c r="C112" s="9" t="s">
        <v>2855</v>
      </c>
      <c r="D112" s="8" t="s">
        <v>2784</v>
      </c>
      <c r="E112" s="8" t="s">
        <v>1813</v>
      </c>
      <c r="F112" s="8" t="s">
        <v>2785</v>
      </c>
      <c r="G112" s="8" t="s">
        <v>1814</v>
      </c>
      <c r="H112" s="8" t="s">
        <v>71</v>
      </c>
    </row>
    <row r="113" spans="1:8" x14ac:dyDescent="0.35">
      <c r="A113" s="8" t="s">
        <v>234</v>
      </c>
      <c r="B113" s="8" t="s">
        <v>1815</v>
      </c>
      <c r="C113" s="9" t="s">
        <v>2859</v>
      </c>
      <c r="D113" s="8" t="s">
        <v>2784</v>
      </c>
      <c r="E113" s="8" t="s">
        <v>1816</v>
      </c>
      <c r="F113" s="8" t="s">
        <v>2785</v>
      </c>
      <c r="G113" s="8" t="s">
        <v>1817</v>
      </c>
      <c r="H113" s="8" t="s">
        <v>36</v>
      </c>
    </row>
    <row r="114" spans="1:8" x14ac:dyDescent="0.35">
      <c r="A114" s="8" t="s">
        <v>234</v>
      </c>
      <c r="B114" s="8" t="s">
        <v>1818</v>
      </c>
      <c r="C114" s="9" t="s">
        <v>2860</v>
      </c>
      <c r="D114" s="8" t="s">
        <v>2784</v>
      </c>
      <c r="E114" s="8" t="s">
        <v>1819</v>
      </c>
      <c r="F114" s="8" t="s">
        <v>2785</v>
      </c>
      <c r="G114" s="8" t="s">
        <v>1820</v>
      </c>
      <c r="H114" s="8" t="s">
        <v>71</v>
      </c>
    </row>
    <row r="115" spans="1:8" x14ac:dyDescent="0.35">
      <c r="A115" s="8" t="s">
        <v>234</v>
      </c>
      <c r="B115" s="8" t="s">
        <v>2861</v>
      </c>
      <c r="C115" s="9"/>
      <c r="D115" s="8" t="s">
        <v>2784</v>
      </c>
      <c r="E115" s="8" t="s">
        <v>2862</v>
      </c>
      <c r="F115" s="8" t="s">
        <v>2785</v>
      </c>
      <c r="G115" s="8" t="s">
        <v>2863</v>
      </c>
      <c r="H115" s="8" t="s">
        <v>2801</v>
      </c>
    </row>
    <row r="116" spans="1:8" x14ac:dyDescent="0.35">
      <c r="A116" s="8" t="s">
        <v>234</v>
      </c>
      <c r="B116" s="8" t="s">
        <v>1821</v>
      </c>
      <c r="C116" s="9" t="s">
        <v>2864</v>
      </c>
      <c r="D116" s="8" t="s">
        <v>2784</v>
      </c>
      <c r="E116" s="8" t="s">
        <v>1822</v>
      </c>
      <c r="F116" s="8" t="s">
        <v>2785</v>
      </c>
      <c r="G116" s="8" t="s">
        <v>1823</v>
      </c>
      <c r="H116" s="8" t="s">
        <v>71</v>
      </c>
    </row>
    <row r="117" spans="1:8" x14ac:dyDescent="0.35">
      <c r="A117" s="8" t="s">
        <v>234</v>
      </c>
      <c r="B117" s="8" t="s">
        <v>1824</v>
      </c>
      <c r="C117" s="9" t="s">
        <v>2865</v>
      </c>
      <c r="D117" s="8" t="s">
        <v>2784</v>
      </c>
      <c r="E117" s="8" t="s">
        <v>1825</v>
      </c>
      <c r="F117" s="8" t="s">
        <v>2785</v>
      </c>
      <c r="G117" s="8" t="s">
        <v>1826</v>
      </c>
      <c r="H117" s="8" t="s">
        <v>1827</v>
      </c>
    </row>
    <row r="118" spans="1:8" x14ac:dyDescent="0.35">
      <c r="A118" s="8" t="s">
        <v>234</v>
      </c>
      <c r="B118" s="8" t="s">
        <v>1828</v>
      </c>
      <c r="C118" s="9" t="s">
        <v>2866</v>
      </c>
      <c r="D118" s="8" t="s">
        <v>2784</v>
      </c>
      <c r="E118" s="8" t="s">
        <v>1829</v>
      </c>
      <c r="F118" s="8" t="s">
        <v>2785</v>
      </c>
      <c r="G118" s="8" t="s">
        <v>1830</v>
      </c>
      <c r="H118" s="8" t="s">
        <v>36</v>
      </c>
    </row>
    <row r="119" spans="1:8" x14ac:dyDescent="0.35">
      <c r="A119" s="8" t="s">
        <v>234</v>
      </c>
      <c r="B119" s="8" t="s">
        <v>1831</v>
      </c>
      <c r="C119" s="9" t="s">
        <v>2867</v>
      </c>
      <c r="D119" s="8" t="s">
        <v>2784</v>
      </c>
      <c r="E119" s="8" t="s">
        <v>1832</v>
      </c>
      <c r="F119" s="8" t="s">
        <v>2785</v>
      </c>
      <c r="G119" s="8" t="s">
        <v>1833</v>
      </c>
      <c r="H119" s="8" t="s">
        <v>71</v>
      </c>
    </row>
    <row r="120" spans="1:8" x14ac:dyDescent="0.35">
      <c r="A120" s="8" t="s">
        <v>234</v>
      </c>
      <c r="B120" s="8" t="s">
        <v>1831</v>
      </c>
      <c r="C120" s="9" t="s">
        <v>2868</v>
      </c>
      <c r="D120" s="8" t="s">
        <v>2784</v>
      </c>
      <c r="E120" s="8" t="s">
        <v>1834</v>
      </c>
      <c r="F120" s="8" t="s">
        <v>2785</v>
      </c>
      <c r="G120" s="8" t="s">
        <v>1835</v>
      </c>
      <c r="H120" s="8" t="s">
        <v>71</v>
      </c>
    </row>
    <row r="121" spans="1:8" x14ac:dyDescent="0.35">
      <c r="A121" s="8" t="s">
        <v>234</v>
      </c>
      <c r="B121" s="8" t="s">
        <v>1836</v>
      </c>
      <c r="C121" s="9"/>
      <c r="D121" s="8" t="s">
        <v>2784</v>
      </c>
      <c r="E121" s="8" t="s">
        <v>1837</v>
      </c>
      <c r="F121" s="8" t="s">
        <v>2785</v>
      </c>
      <c r="G121" s="8" t="s">
        <v>1838</v>
      </c>
      <c r="H121" s="8" t="s">
        <v>71</v>
      </c>
    </row>
    <row r="122" spans="1:8" x14ac:dyDescent="0.35">
      <c r="A122" s="8" t="s">
        <v>234</v>
      </c>
      <c r="B122" s="8" t="s">
        <v>1839</v>
      </c>
      <c r="C122" s="9" t="s">
        <v>2869</v>
      </c>
      <c r="D122" s="8" t="s">
        <v>2784</v>
      </c>
      <c r="E122" s="8" t="s">
        <v>1840</v>
      </c>
      <c r="F122" s="8" t="s">
        <v>2785</v>
      </c>
      <c r="G122" s="8" t="s">
        <v>1841</v>
      </c>
      <c r="H122" s="8" t="s">
        <v>71</v>
      </c>
    </row>
    <row r="123" spans="1:8" x14ac:dyDescent="0.35">
      <c r="A123" s="8" t="s">
        <v>234</v>
      </c>
      <c r="B123" s="8" t="s">
        <v>1842</v>
      </c>
      <c r="C123" s="9" t="s">
        <v>2870</v>
      </c>
      <c r="D123" s="8" t="s">
        <v>2784</v>
      </c>
      <c r="E123" s="8" t="s">
        <v>1843</v>
      </c>
      <c r="F123" s="8" t="s">
        <v>2785</v>
      </c>
      <c r="G123" s="8" t="s">
        <v>1844</v>
      </c>
      <c r="H123" s="8" t="s">
        <v>40</v>
      </c>
    </row>
    <row r="124" spans="1:8" x14ac:dyDescent="0.35">
      <c r="A124" s="8" t="s">
        <v>234</v>
      </c>
      <c r="B124" s="8" t="s">
        <v>1845</v>
      </c>
      <c r="C124" s="9"/>
      <c r="D124" s="8" t="s">
        <v>2784</v>
      </c>
      <c r="E124" s="8" t="s">
        <v>1846</v>
      </c>
      <c r="F124" s="8" t="s">
        <v>2785</v>
      </c>
      <c r="G124" s="8" t="s">
        <v>1847</v>
      </c>
      <c r="H124" s="8" t="s">
        <v>71</v>
      </c>
    </row>
    <row r="125" spans="1:8" x14ac:dyDescent="0.35">
      <c r="A125" s="10" t="s">
        <v>2871</v>
      </c>
      <c r="B125" s="10" t="s">
        <v>1848</v>
      </c>
      <c r="C125" s="11"/>
      <c r="D125" s="10" t="s">
        <v>2784</v>
      </c>
      <c r="E125" s="10" t="s">
        <v>1849</v>
      </c>
      <c r="F125" s="10" t="s">
        <v>2785</v>
      </c>
      <c r="G125" s="10" t="s">
        <v>1850</v>
      </c>
      <c r="H125" s="10" t="s">
        <v>36</v>
      </c>
    </row>
    <row r="126" spans="1:8" x14ac:dyDescent="0.35">
      <c r="A126" s="10" t="s">
        <v>2871</v>
      </c>
      <c r="B126" s="10" t="s">
        <v>1851</v>
      </c>
      <c r="C126" s="11"/>
      <c r="D126" s="10" t="s">
        <v>2784</v>
      </c>
      <c r="E126" s="10" t="s">
        <v>1852</v>
      </c>
      <c r="F126" s="10" t="s">
        <v>2785</v>
      </c>
      <c r="G126" s="10" t="s">
        <v>1853</v>
      </c>
      <c r="H126" s="10" t="s">
        <v>71</v>
      </c>
    </row>
    <row r="127" spans="1:8" x14ac:dyDescent="0.35">
      <c r="A127" s="10" t="s">
        <v>2871</v>
      </c>
      <c r="B127" s="10" t="s">
        <v>1854</v>
      </c>
      <c r="C127" s="11"/>
      <c r="D127" s="10" t="s">
        <v>2784</v>
      </c>
      <c r="E127" s="10" t="s">
        <v>1855</v>
      </c>
      <c r="F127" s="10" t="s">
        <v>2785</v>
      </c>
      <c r="G127" s="10" t="s">
        <v>1856</v>
      </c>
      <c r="H127" s="10" t="s">
        <v>71</v>
      </c>
    </row>
    <row r="128" spans="1:8" x14ac:dyDescent="0.35">
      <c r="A128" s="10" t="s">
        <v>2871</v>
      </c>
      <c r="B128" s="10" t="s">
        <v>1857</v>
      </c>
      <c r="C128" s="11"/>
      <c r="D128" s="10" t="s">
        <v>2784</v>
      </c>
      <c r="E128" s="10" t="s">
        <v>1858</v>
      </c>
      <c r="F128" s="10" t="s">
        <v>2785</v>
      </c>
      <c r="G128" s="10" t="s">
        <v>1859</v>
      </c>
      <c r="H128" s="10" t="s">
        <v>36</v>
      </c>
    </row>
    <row r="129" spans="1:8" x14ac:dyDescent="0.35">
      <c r="A129" s="10" t="s">
        <v>2871</v>
      </c>
      <c r="B129" s="10" t="s">
        <v>1860</v>
      </c>
      <c r="C129" s="11"/>
      <c r="D129" s="10" t="s">
        <v>2784</v>
      </c>
      <c r="E129" s="10" t="s">
        <v>1861</v>
      </c>
      <c r="F129" s="10" t="s">
        <v>2785</v>
      </c>
      <c r="G129" s="10" t="s">
        <v>1862</v>
      </c>
      <c r="H129" s="10" t="s">
        <v>71</v>
      </c>
    </row>
    <row r="130" spans="1:8" x14ac:dyDescent="0.35">
      <c r="A130" s="10" t="s">
        <v>2871</v>
      </c>
      <c r="B130" s="10" t="s">
        <v>1863</v>
      </c>
      <c r="C130" s="11"/>
      <c r="D130" s="10" t="s">
        <v>2784</v>
      </c>
      <c r="E130" s="10" t="s">
        <v>1864</v>
      </c>
      <c r="F130" s="10" t="s">
        <v>2785</v>
      </c>
      <c r="G130" s="10" t="s">
        <v>1865</v>
      </c>
      <c r="H130" s="10" t="s">
        <v>71</v>
      </c>
    </row>
    <row r="131" spans="1:8" x14ac:dyDescent="0.35">
      <c r="A131" s="10" t="s">
        <v>2871</v>
      </c>
      <c r="B131" s="10" t="s">
        <v>1866</v>
      </c>
      <c r="C131" s="11"/>
      <c r="D131" s="10" t="s">
        <v>2784</v>
      </c>
      <c r="E131" s="10" t="s">
        <v>1867</v>
      </c>
      <c r="F131" s="10" t="s">
        <v>2785</v>
      </c>
      <c r="G131" s="10" t="s">
        <v>1868</v>
      </c>
      <c r="H131" s="10" t="s">
        <v>71</v>
      </c>
    </row>
    <row r="132" spans="1:8" x14ac:dyDescent="0.35">
      <c r="A132" s="10" t="s">
        <v>2871</v>
      </c>
      <c r="B132" s="10" t="s">
        <v>1869</v>
      </c>
      <c r="C132" s="11"/>
      <c r="D132" s="10" t="s">
        <v>2784</v>
      </c>
      <c r="E132" s="10" t="s">
        <v>1870</v>
      </c>
      <c r="F132" s="10" t="s">
        <v>2785</v>
      </c>
      <c r="G132" s="10" t="s">
        <v>1871</v>
      </c>
      <c r="H132" s="10" t="s">
        <v>71</v>
      </c>
    </row>
    <row r="133" spans="1:8" x14ac:dyDescent="0.35">
      <c r="A133" s="10" t="s">
        <v>2871</v>
      </c>
      <c r="B133" s="10" t="s">
        <v>1872</v>
      </c>
      <c r="C133" s="11"/>
      <c r="D133" s="10" t="s">
        <v>2784</v>
      </c>
      <c r="E133" s="10" t="s">
        <v>1873</v>
      </c>
      <c r="F133" s="10" t="s">
        <v>2785</v>
      </c>
      <c r="G133" s="10" t="s">
        <v>1874</v>
      </c>
      <c r="H133" s="10" t="s">
        <v>71</v>
      </c>
    </row>
    <row r="134" spans="1:8" x14ac:dyDescent="0.35">
      <c r="A134" s="10" t="s">
        <v>2871</v>
      </c>
      <c r="B134" s="10" t="s">
        <v>1875</v>
      </c>
      <c r="C134" s="11"/>
      <c r="D134" s="10" t="s">
        <v>2784</v>
      </c>
      <c r="E134" s="10" t="s">
        <v>1876</v>
      </c>
      <c r="F134" s="10" t="s">
        <v>2785</v>
      </c>
      <c r="G134" s="10" t="s">
        <v>1877</v>
      </c>
      <c r="H134" s="10" t="s">
        <v>71</v>
      </c>
    </row>
    <row r="135" spans="1:8" x14ac:dyDescent="0.35">
      <c r="A135" s="10" t="s">
        <v>2871</v>
      </c>
      <c r="B135" s="10" t="s">
        <v>1878</v>
      </c>
      <c r="C135" s="11" t="s">
        <v>2872</v>
      </c>
      <c r="D135" s="10" t="s">
        <v>2784</v>
      </c>
      <c r="E135" s="10" t="s">
        <v>1879</v>
      </c>
      <c r="F135" s="10" t="s">
        <v>2785</v>
      </c>
      <c r="G135" s="10" t="s">
        <v>1880</v>
      </c>
      <c r="H135" s="10" t="s">
        <v>71</v>
      </c>
    </row>
    <row r="136" spans="1:8" x14ac:dyDescent="0.35">
      <c r="A136" s="10" t="s">
        <v>2871</v>
      </c>
      <c r="B136" s="10" t="s">
        <v>1881</v>
      </c>
      <c r="C136" s="11" t="s">
        <v>2873</v>
      </c>
      <c r="D136" s="10" t="s">
        <v>2784</v>
      </c>
      <c r="E136" s="10" t="s">
        <v>1882</v>
      </c>
      <c r="F136" s="10" t="s">
        <v>2785</v>
      </c>
      <c r="G136" s="10" t="s">
        <v>1883</v>
      </c>
      <c r="H136" s="10" t="s">
        <v>36</v>
      </c>
    </row>
    <row r="137" spans="1:8" x14ac:dyDescent="0.35">
      <c r="A137" s="10" t="s">
        <v>2871</v>
      </c>
      <c r="B137" s="10" t="s">
        <v>1884</v>
      </c>
      <c r="C137" s="11"/>
      <c r="D137" s="10" t="s">
        <v>2784</v>
      </c>
      <c r="E137" s="10" t="s">
        <v>1885</v>
      </c>
      <c r="F137" s="10" t="s">
        <v>2785</v>
      </c>
      <c r="G137" s="12" t="s">
        <v>1886</v>
      </c>
      <c r="H137" s="10" t="s">
        <v>36</v>
      </c>
    </row>
    <row r="138" spans="1:8" x14ac:dyDescent="0.35">
      <c r="A138" s="10" t="s">
        <v>2871</v>
      </c>
      <c r="B138" s="10" t="s">
        <v>1887</v>
      </c>
      <c r="C138" s="11"/>
      <c r="D138" s="10" t="s">
        <v>2784</v>
      </c>
      <c r="E138" s="10" t="s">
        <v>1888</v>
      </c>
      <c r="F138" s="10" t="s">
        <v>2785</v>
      </c>
      <c r="G138" s="10" t="s">
        <v>1889</v>
      </c>
      <c r="H138" s="10" t="s">
        <v>71</v>
      </c>
    </row>
    <row r="139" spans="1:8" x14ac:dyDescent="0.35">
      <c r="A139" s="10" t="s">
        <v>2871</v>
      </c>
      <c r="B139" s="10" t="s">
        <v>1890</v>
      </c>
      <c r="C139" s="11"/>
      <c r="D139" s="10" t="s">
        <v>2784</v>
      </c>
      <c r="E139" s="10" t="s">
        <v>1891</v>
      </c>
      <c r="F139" s="10" t="s">
        <v>2785</v>
      </c>
      <c r="G139" s="10" t="s">
        <v>1892</v>
      </c>
      <c r="H139" s="10" t="s">
        <v>71</v>
      </c>
    </row>
    <row r="140" spans="1:8" x14ac:dyDescent="0.35">
      <c r="A140" s="10" t="s">
        <v>2871</v>
      </c>
      <c r="B140" s="10" t="s">
        <v>1893</v>
      </c>
      <c r="C140" s="11"/>
      <c r="D140" s="10" t="s">
        <v>2784</v>
      </c>
      <c r="E140" s="10" t="s">
        <v>1894</v>
      </c>
      <c r="F140" s="10" t="s">
        <v>2785</v>
      </c>
      <c r="G140" s="10" t="s">
        <v>1895</v>
      </c>
      <c r="H140" s="10" t="s">
        <v>36</v>
      </c>
    </row>
    <row r="141" spans="1:8" x14ac:dyDescent="0.35">
      <c r="A141" s="10" t="s">
        <v>2871</v>
      </c>
      <c r="B141" s="10" t="s">
        <v>1896</v>
      </c>
      <c r="C141" s="11" t="s">
        <v>2874</v>
      </c>
      <c r="D141" s="10" t="s">
        <v>2784</v>
      </c>
      <c r="E141" s="10" t="s">
        <v>1897</v>
      </c>
      <c r="F141" s="10" t="s">
        <v>2785</v>
      </c>
      <c r="G141" s="10" t="s">
        <v>1898</v>
      </c>
      <c r="H141" s="10" t="s">
        <v>71</v>
      </c>
    </row>
    <row r="142" spans="1:8" x14ac:dyDescent="0.35">
      <c r="A142" s="10" t="s">
        <v>2871</v>
      </c>
      <c r="B142" s="10" t="s">
        <v>1899</v>
      </c>
      <c r="C142" s="11"/>
      <c r="D142" s="10" t="s">
        <v>2784</v>
      </c>
      <c r="E142" s="10" t="s">
        <v>1900</v>
      </c>
      <c r="F142" s="10" t="s">
        <v>2785</v>
      </c>
      <c r="G142" s="10" t="s">
        <v>1901</v>
      </c>
      <c r="H142" s="10" t="s">
        <v>71</v>
      </c>
    </row>
    <row r="143" spans="1:8" x14ac:dyDescent="0.35">
      <c r="A143" s="10" t="s">
        <v>2871</v>
      </c>
      <c r="B143" s="10" t="s">
        <v>1902</v>
      </c>
      <c r="C143" s="11"/>
      <c r="D143" s="10" t="s">
        <v>2784</v>
      </c>
      <c r="E143" s="10" t="s">
        <v>1903</v>
      </c>
      <c r="F143" s="10" t="s">
        <v>2785</v>
      </c>
      <c r="G143" s="10" t="s">
        <v>1904</v>
      </c>
      <c r="H143" s="10" t="s">
        <v>71</v>
      </c>
    </row>
    <row r="144" spans="1:8" x14ac:dyDescent="0.35">
      <c r="A144" s="10" t="s">
        <v>2871</v>
      </c>
      <c r="B144" s="10" t="s">
        <v>1905</v>
      </c>
      <c r="C144" s="11"/>
      <c r="D144" s="10" t="s">
        <v>2784</v>
      </c>
      <c r="E144" s="10" t="s">
        <v>1906</v>
      </c>
      <c r="F144" s="10" t="s">
        <v>2785</v>
      </c>
      <c r="G144" s="10" t="s">
        <v>1907</v>
      </c>
      <c r="H144" s="10" t="s">
        <v>71</v>
      </c>
    </row>
    <row r="145" spans="1:9" x14ac:dyDescent="0.35">
      <c r="A145" s="10" t="s">
        <v>2871</v>
      </c>
      <c r="B145" s="10" t="s">
        <v>1908</v>
      </c>
      <c r="C145" s="11"/>
      <c r="D145" s="10" t="s">
        <v>2784</v>
      </c>
      <c r="E145" s="10" t="s">
        <v>1909</v>
      </c>
      <c r="F145" s="10" t="s">
        <v>2785</v>
      </c>
      <c r="G145" s="10" t="s">
        <v>1910</v>
      </c>
      <c r="H145" s="10" t="s">
        <v>71</v>
      </c>
    </row>
    <row r="146" spans="1:9" x14ac:dyDescent="0.35">
      <c r="A146" s="10" t="s">
        <v>2871</v>
      </c>
      <c r="B146" s="10" t="s">
        <v>1911</v>
      </c>
      <c r="C146" s="11"/>
      <c r="D146" s="10" t="s">
        <v>2784</v>
      </c>
      <c r="E146" s="10" t="s">
        <v>1912</v>
      </c>
      <c r="F146" s="10" t="s">
        <v>2785</v>
      </c>
      <c r="G146" s="10" t="s">
        <v>1913</v>
      </c>
      <c r="H146" s="10" t="s">
        <v>36</v>
      </c>
    </row>
    <row r="147" spans="1:9" x14ac:dyDescent="0.35">
      <c r="A147" s="10" t="s">
        <v>2871</v>
      </c>
      <c r="B147" s="10" t="s">
        <v>1914</v>
      </c>
      <c r="C147" s="11"/>
      <c r="D147" s="10" t="s">
        <v>2784</v>
      </c>
      <c r="E147" s="10" t="s">
        <v>1915</v>
      </c>
      <c r="F147" s="10" t="s">
        <v>2785</v>
      </c>
      <c r="G147" s="10" t="s">
        <v>1916</v>
      </c>
      <c r="H147" s="10" t="s">
        <v>36</v>
      </c>
    </row>
    <row r="148" spans="1:9" x14ac:dyDescent="0.35">
      <c r="A148" s="10" t="s">
        <v>2871</v>
      </c>
      <c r="B148" s="10" t="s">
        <v>1917</v>
      </c>
      <c r="C148" s="11"/>
      <c r="D148" s="10" t="s">
        <v>2784</v>
      </c>
      <c r="E148" s="10" t="s">
        <v>1918</v>
      </c>
      <c r="F148" s="10" t="s">
        <v>2785</v>
      </c>
      <c r="G148" s="10" t="s">
        <v>1919</v>
      </c>
      <c r="H148" s="10" t="s">
        <v>36</v>
      </c>
    </row>
    <row r="149" spans="1:9" x14ac:dyDescent="0.35">
      <c r="A149" s="10" t="s">
        <v>2871</v>
      </c>
      <c r="B149" s="10" t="s">
        <v>1920</v>
      </c>
      <c r="C149" s="11"/>
      <c r="D149" s="10" t="s">
        <v>2784</v>
      </c>
      <c r="E149" s="10" t="s">
        <v>1921</v>
      </c>
      <c r="F149" s="10" t="s">
        <v>2785</v>
      </c>
      <c r="G149" s="10" t="s">
        <v>1922</v>
      </c>
      <c r="H149" s="10" t="s">
        <v>71</v>
      </c>
    </row>
    <row r="150" spans="1:9" x14ac:dyDescent="0.35">
      <c r="A150" s="10" t="s">
        <v>2871</v>
      </c>
      <c r="B150" s="10" t="s">
        <v>1923</v>
      </c>
      <c r="C150" s="11"/>
      <c r="D150" s="10" t="s">
        <v>2784</v>
      </c>
      <c r="E150" s="10" t="s">
        <v>1924</v>
      </c>
      <c r="F150" s="10" t="s">
        <v>2785</v>
      </c>
      <c r="G150" s="10" t="s">
        <v>1925</v>
      </c>
      <c r="H150" s="10" t="s">
        <v>71</v>
      </c>
    </row>
    <row r="151" spans="1:9" x14ac:dyDescent="0.35">
      <c r="A151" s="10" t="s">
        <v>2871</v>
      </c>
      <c r="B151" s="10" t="s">
        <v>1926</v>
      </c>
      <c r="C151" s="11"/>
      <c r="D151" s="10" t="s">
        <v>2784</v>
      </c>
      <c r="E151" s="10" t="s">
        <v>1927</v>
      </c>
      <c r="F151" s="10" t="s">
        <v>2785</v>
      </c>
      <c r="G151" s="10" t="s">
        <v>1928</v>
      </c>
      <c r="H151" s="10" t="s">
        <v>36</v>
      </c>
    </row>
    <row r="152" spans="1:9" x14ac:dyDescent="0.35">
      <c r="A152" s="10" t="s">
        <v>2871</v>
      </c>
      <c r="B152" s="10" t="s">
        <v>1929</v>
      </c>
      <c r="C152" s="11"/>
      <c r="D152" s="10" t="s">
        <v>2784</v>
      </c>
      <c r="E152" s="10" t="s">
        <v>1930</v>
      </c>
      <c r="F152" s="10" t="s">
        <v>2785</v>
      </c>
      <c r="G152" s="10" t="s">
        <v>1931</v>
      </c>
      <c r="H152" s="10" t="s">
        <v>71</v>
      </c>
    </row>
    <row r="153" spans="1:9" x14ac:dyDescent="0.35">
      <c r="A153" s="10" t="s">
        <v>2871</v>
      </c>
      <c r="B153" s="10" t="s">
        <v>1932</v>
      </c>
      <c r="C153" s="11"/>
      <c r="D153" s="10" t="s">
        <v>2784</v>
      </c>
      <c r="E153" s="10" t="s">
        <v>1933</v>
      </c>
      <c r="F153" s="10" t="s">
        <v>2785</v>
      </c>
      <c r="G153" s="10" t="s">
        <v>1934</v>
      </c>
      <c r="H153" s="10" t="s">
        <v>71</v>
      </c>
    </row>
    <row r="154" spans="1:9" x14ac:dyDescent="0.35">
      <c r="A154" s="10" t="s">
        <v>2871</v>
      </c>
      <c r="B154" s="10" t="s">
        <v>1935</v>
      </c>
      <c r="C154" s="11"/>
      <c r="D154" s="10" t="s">
        <v>2784</v>
      </c>
      <c r="E154" s="10" t="s">
        <v>1936</v>
      </c>
      <c r="F154" s="10" t="s">
        <v>2785</v>
      </c>
      <c r="G154" s="10" t="s">
        <v>1937</v>
      </c>
      <c r="H154" s="10" t="s">
        <v>36</v>
      </c>
    </row>
    <row r="155" spans="1:9" x14ac:dyDescent="0.35">
      <c r="A155" s="10" t="s">
        <v>2871</v>
      </c>
      <c r="B155" s="10" t="s">
        <v>1938</v>
      </c>
      <c r="C155" s="11"/>
      <c r="D155" s="10" t="s">
        <v>2784</v>
      </c>
      <c r="E155" s="10" t="s">
        <v>1939</v>
      </c>
      <c r="F155" s="10" t="s">
        <v>2785</v>
      </c>
      <c r="G155" s="10" t="s">
        <v>1940</v>
      </c>
      <c r="H155" s="10" t="s">
        <v>71</v>
      </c>
    </row>
    <row r="156" spans="1:9" x14ac:dyDescent="0.35">
      <c r="A156" s="10" t="s">
        <v>2871</v>
      </c>
      <c r="B156" s="10" t="s">
        <v>1941</v>
      </c>
      <c r="C156" s="11"/>
      <c r="D156" s="10" t="s">
        <v>2784</v>
      </c>
      <c r="E156" s="10" t="s">
        <v>1942</v>
      </c>
      <c r="F156" s="10" t="s">
        <v>2785</v>
      </c>
      <c r="G156" s="10" t="s">
        <v>1943</v>
      </c>
      <c r="H156" s="10" t="s">
        <v>71</v>
      </c>
    </row>
    <row r="157" spans="1:9" x14ac:dyDescent="0.35">
      <c r="A157" s="10" t="s">
        <v>2871</v>
      </c>
      <c r="B157" s="10" t="s">
        <v>1944</v>
      </c>
      <c r="C157" s="11"/>
      <c r="D157" s="10" t="s">
        <v>2784</v>
      </c>
      <c r="E157" s="10" t="s">
        <v>1945</v>
      </c>
      <c r="F157" s="10" t="s">
        <v>2785</v>
      </c>
      <c r="G157" s="10" t="s">
        <v>1946</v>
      </c>
      <c r="H157" s="10" t="s">
        <v>40</v>
      </c>
    </row>
    <row r="158" spans="1:9" x14ac:dyDescent="0.35">
      <c r="A158" s="10" t="s">
        <v>2871</v>
      </c>
      <c r="B158" s="10" t="s">
        <v>1947</v>
      </c>
      <c r="C158" s="11"/>
      <c r="D158" s="10" t="s">
        <v>2784</v>
      </c>
      <c r="E158" s="10" t="s">
        <v>1948</v>
      </c>
      <c r="F158" s="10" t="s">
        <v>2785</v>
      </c>
      <c r="G158" s="10" t="s">
        <v>1949</v>
      </c>
      <c r="H158" s="10" t="s">
        <v>71</v>
      </c>
    </row>
    <row r="159" spans="1:9" x14ac:dyDescent="0.35">
      <c r="A159" s="10" t="s">
        <v>2871</v>
      </c>
      <c r="B159" s="10" t="s">
        <v>1950</v>
      </c>
      <c r="C159" s="11"/>
      <c r="D159" s="10" t="s">
        <v>2784</v>
      </c>
      <c r="E159" s="10" t="s">
        <v>1951</v>
      </c>
      <c r="F159" s="10" t="s">
        <v>2785</v>
      </c>
      <c r="G159" s="10" t="s">
        <v>1952</v>
      </c>
      <c r="H159" s="10" t="s">
        <v>36</v>
      </c>
    </row>
    <row r="160" spans="1:9" s="4" customFormat="1" x14ac:dyDescent="0.35">
      <c r="A160" s="10" t="s">
        <v>2871</v>
      </c>
      <c r="B160" s="10" t="s">
        <v>1953</v>
      </c>
      <c r="C160" s="11"/>
      <c r="D160" s="10" t="s">
        <v>2784</v>
      </c>
      <c r="E160" s="10" t="s">
        <v>1954</v>
      </c>
      <c r="F160" s="10" t="s">
        <v>2785</v>
      </c>
      <c r="G160" s="10" t="s">
        <v>1955</v>
      </c>
      <c r="H160" s="10" t="s">
        <v>71</v>
      </c>
      <c r="I160"/>
    </row>
    <row r="161" spans="1:9" x14ac:dyDescent="0.35">
      <c r="A161" s="10" t="s">
        <v>2871</v>
      </c>
      <c r="B161" s="10" t="s">
        <v>1956</v>
      </c>
      <c r="C161" s="11"/>
      <c r="D161" s="10" t="s">
        <v>2784</v>
      </c>
      <c r="E161" s="10" t="s">
        <v>1957</v>
      </c>
      <c r="F161" s="10" t="s">
        <v>2785</v>
      </c>
      <c r="G161" s="10" t="s">
        <v>1958</v>
      </c>
      <c r="H161" s="10" t="s">
        <v>36</v>
      </c>
    </row>
    <row r="162" spans="1:9" x14ac:dyDescent="0.35">
      <c r="A162" s="10" t="s">
        <v>2871</v>
      </c>
      <c r="B162" s="10" t="s">
        <v>1959</v>
      </c>
      <c r="C162" s="11"/>
      <c r="D162" s="10" t="s">
        <v>2784</v>
      </c>
      <c r="E162" s="10" t="s">
        <v>1960</v>
      </c>
      <c r="F162" s="10" t="s">
        <v>2785</v>
      </c>
      <c r="G162" s="10" t="s">
        <v>1961</v>
      </c>
      <c r="H162" s="10" t="s">
        <v>71</v>
      </c>
    </row>
    <row r="163" spans="1:9" x14ac:dyDescent="0.35">
      <c r="A163" s="10" t="s">
        <v>2871</v>
      </c>
      <c r="B163" s="10" t="s">
        <v>1962</v>
      </c>
      <c r="C163" s="11"/>
      <c r="D163" s="10" t="s">
        <v>2784</v>
      </c>
      <c r="E163" s="10" t="s">
        <v>1963</v>
      </c>
      <c r="F163" s="10" t="s">
        <v>2785</v>
      </c>
      <c r="G163" s="10" t="s">
        <v>1964</v>
      </c>
      <c r="H163" s="10" t="s">
        <v>71</v>
      </c>
    </row>
    <row r="164" spans="1:9" x14ac:dyDescent="0.35">
      <c r="A164" s="10" t="s">
        <v>2871</v>
      </c>
      <c r="B164" s="10" t="s">
        <v>1965</v>
      </c>
      <c r="C164" s="11"/>
      <c r="D164" s="10" t="s">
        <v>2784</v>
      </c>
      <c r="E164" s="10" t="s">
        <v>1966</v>
      </c>
      <c r="F164" s="10" t="s">
        <v>2785</v>
      </c>
      <c r="G164" s="10" t="s">
        <v>1967</v>
      </c>
      <c r="H164" s="10" t="s">
        <v>71</v>
      </c>
    </row>
    <row r="165" spans="1:9" x14ac:dyDescent="0.35">
      <c r="A165" s="10" t="s">
        <v>2871</v>
      </c>
      <c r="B165" s="10" t="s">
        <v>1968</v>
      </c>
      <c r="C165" s="11"/>
      <c r="D165" s="10" t="s">
        <v>2784</v>
      </c>
      <c r="E165" s="10" t="s">
        <v>1969</v>
      </c>
      <c r="F165" s="10" t="s">
        <v>2785</v>
      </c>
      <c r="G165" s="10" t="s">
        <v>1970</v>
      </c>
      <c r="H165" s="10" t="s">
        <v>71</v>
      </c>
    </row>
    <row r="166" spans="1:9" x14ac:dyDescent="0.35">
      <c r="A166" s="10" t="s">
        <v>2871</v>
      </c>
      <c r="B166" s="10" t="s">
        <v>1971</v>
      </c>
      <c r="C166" s="11"/>
      <c r="D166" s="10" t="s">
        <v>2784</v>
      </c>
      <c r="E166" s="10" t="s">
        <v>1972</v>
      </c>
      <c r="F166" s="10" t="s">
        <v>2785</v>
      </c>
      <c r="G166" s="10" t="s">
        <v>1973</v>
      </c>
      <c r="H166" s="10" t="s">
        <v>36</v>
      </c>
      <c r="I166" s="13"/>
    </row>
    <row r="167" spans="1:9" x14ac:dyDescent="0.35">
      <c r="A167" s="10" t="s">
        <v>2871</v>
      </c>
      <c r="B167" s="10" t="s">
        <v>1974</v>
      </c>
      <c r="C167" s="11"/>
      <c r="D167" s="10" t="s">
        <v>2784</v>
      </c>
      <c r="E167" s="10" t="s">
        <v>1975</v>
      </c>
      <c r="F167" s="10" t="s">
        <v>2785</v>
      </c>
      <c r="G167" s="10" t="s">
        <v>1976</v>
      </c>
      <c r="H167" s="10" t="s">
        <v>36</v>
      </c>
    </row>
    <row r="168" spans="1:9" x14ac:dyDescent="0.35">
      <c r="A168" s="10" t="s">
        <v>2871</v>
      </c>
      <c r="B168" s="10" t="s">
        <v>1977</v>
      </c>
      <c r="C168" s="11"/>
      <c r="D168" s="10" t="s">
        <v>2784</v>
      </c>
      <c r="E168" s="10" t="s">
        <v>1978</v>
      </c>
      <c r="F168" s="10" t="s">
        <v>2785</v>
      </c>
      <c r="G168" s="12" t="s">
        <v>1979</v>
      </c>
      <c r="H168" s="10" t="s">
        <v>71</v>
      </c>
    </row>
    <row r="169" spans="1:9" x14ac:dyDescent="0.35">
      <c r="A169" s="10" t="s">
        <v>2871</v>
      </c>
      <c r="B169" s="10" t="s">
        <v>1980</v>
      </c>
      <c r="C169" s="11"/>
      <c r="D169" s="10" t="s">
        <v>2784</v>
      </c>
      <c r="E169" s="10" t="s">
        <v>1981</v>
      </c>
      <c r="F169" s="10" t="s">
        <v>2785</v>
      </c>
      <c r="G169" s="10" t="s">
        <v>1982</v>
      </c>
      <c r="H169" s="10" t="s">
        <v>36</v>
      </c>
    </row>
    <row r="170" spans="1:9" x14ac:dyDescent="0.35">
      <c r="A170" s="10" t="s">
        <v>2871</v>
      </c>
      <c r="B170" s="10" t="s">
        <v>1983</v>
      </c>
      <c r="C170" s="11"/>
      <c r="D170" s="10" t="s">
        <v>2784</v>
      </c>
      <c r="E170" s="10" t="s">
        <v>1984</v>
      </c>
      <c r="F170" s="10" t="s">
        <v>2785</v>
      </c>
      <c r="G170" s="10" t="s">
        <v>1985</v>
      </c>
      <c r="H170" s="10" t="s">
        <v>71</v>
      </c>
    </row>
    <row r="171" spans="1:9" x14ac:dyDescent="0.35">
      <c r="A171" s="10" t="s">
        <v>2871</v>
      </c>
      <c r="B171" s="10" t="s">
        <v>1986</v>
      </c>
      <c r="C171" s="11"/>
      <c r="D171" s="10" t="s">
        <v>2784</v>
      </c>
      <c r="E171" s="10" t="s">
        <v>1987</v>
      </c>
      <c r="F171" s="10" t="s">
        <v>2785</v>
      </c>
      <c r="G171" s="10" t="s">
        <v>1988</v>
      </c>
      <c r="H171" s="10" t="s">
        <v>36</v>
      </c>
    </row>
    <row r="172" spans="1:9" x14ac:dyDescent="0.35">
      <c r="A172" s="10" t="s">
        <v>2871</v>
      </c>
      <c r="B172" s="10" t="s">
        <v>2875</v>
      </c>
      <c r="C172" s="11"/>
      <c r="D172" s="10" t="s">
        <v>2784</v>
      </c>
      <c r="E172" s="10" t="s">
        <v>2876</v>
      </c>
      <c r="F172" s="10" t="s">
        <v>2785</v>
      </c>
      <c r="G172" s="4" t="s">
        <v>2877</v>
      </c>
      <c r="H172" s="4" t="s">
        <v>71</v>
      </c>
      <c r="I172" s="4" t="s">
        <v>36</v>
      </c>
    </row>
    <row r="173" spans="1:9" x14ac:dyDescent="0.35">
      <c r="A173" s="10" t="s">
        <v>2871</v>
      </c>
      <c r="B173" s="10" t="s">
        <v>1989</v>
      </c>
      <c r="C173" s="11"/>
      <c r="D173" s="10" t="s">
        <v>2784</v>
      </c>
      <c r="E173" s="10" t="s">
        <v>1990</v>
      </c>
      <c r="F173" s="10" t="s">
        <v>2785</v>
      </c>
      <c r="G173" s="10" t="s">
        <v>1991</v>
      </c>
      <c r="H173" s="10" t="s">
        <v>71</v>
      </c>
    </row>
    <row r="174" spans="1:9" s="4" customFormat="1" x14ac:dyDescent="0.35">
      <c r="A174" s="10" t="s">
        <v>2871</v>
      </c>
      <c r="B174" s="10" t="s">
        <v>2878</v>
      </c>
      <c r="C174" s="11"/>
      <c r="D174" s="10" t="s">
        <v>2784</v>
      </c>
      <c r="E174" s="10" t="s">
        <v>2879</v>
      </c>
      <c r="F174" s="10" t="s">
        <v>2785</v>
      </c>
      <c r="G174" s="10" t="s">
        <v>2880</v>
      </c>
      <c r="H174" s="10" t="s">
        <v>2801</v>
      </c>
      <c r="I174"/>
    </row>
    <row r="175" spans="1:9" x14ac:dyDescent="0.35">
      <c r="A175" s="10" t="s">
        <v>2871</v>
      </c>
      <c r="B175" s="10" t="s">
        <v>1992</v>
      </c>
      <c r="C175" s="11"/>
      <c r="D175" s="10" t="s">
        <v>2784</v>
      </c>
      <c r="E175" s="10" t="s">
        <v>1993</v>
      </c>
      <c r="F175" s="10" t="s">
        <v>2785</v>
      </c>
      <c r="G175" s="10" t="s">
        <v>1994</v>
      </c>
      <c r="H175" s="10" t="s">
        <v>71</v>
      </c>
    </row>
    <row r="176" spans="1:9" x14ac:dyDescent="0.35">
      <c r="A176" s="10" t="s">
        <v>2871</v>
      </c>
      <c r="B176" s="10" t="s">
        <v>1995</v>
      </c>
      <c r="C176" s="11"/>
      <c r="D176" s="10" t="s">
        <v>2784</v>
      </c>
      <c r="E176" s="10" t="s">
        <v>1996</v>
      </c>
      <c r="F176" s="10" t="s">
        <v>2785</v>
      </c>
      <c r="G176" s="10" t="s">
        <v>1997</v>
      </c>
      <c r="H176" s="10" t="s">
        <v>36</v>
      </c>
    </row>
    <row r="177" spans="1:9" x14ac:dyDescent="0.35">
      <c r="A177" s="10" t="s">
        <v>2871</v>
      </c>
      <c r="B177" s="10" t="s">
        <v>1998</v>
      </c>
      <c r="C177" s="11"/>
      <c r="D177" s="10" t="s">
        <v>2784</v>
      </c>
      <c r="E177" s="10" t="s">
        <v>1999</v>
      </c>
      <c r="F177" s="10" t="s">
        <v>2785</v>
      </c>
      <c r="G177" s="10" t="s">
        <v>2000</v>
      </c>
      <c r="H177" s="10" t="s">
        <v>71</v>
      </c>
    </row>
    <row r="178" spans="1:9" x14ac:dyDescent="0.35">
      <c r="A178" s="14" t="s">
        <v>269</v>
      </c>
      <c r="B178" s="14" t="s">
        <v>2001</v>
      </c>
      <c r="C178" s="15" t="s">
        <v>2881</v>
      </c>
      <c r="D178" s="14" t="s">
        <v>2784</v>
      </c>
      <c r="E178" s="14" t="s">
        <v>2002</v>
      </c>
      <c r="F178" s="14" t="s">
        <v>2785</v>
      </c>
      <c r="G178" s="14" t="s">
        <v>2003</v>
      </c>
      <c r="H178" s="14" t="s">
        <v>54</v>
      </c>
    </row>
    <row r="179" spans="1:9" x14ac:dyDescent="0.35">
      <c r="A179" s="14" t="s">
        <v>269</v>
      </c>
      <c r="B179" s="14" t="s">
        <v>2004</v>
      </c>
      <c r="C179" s="15"/>
      <c r="D179" s="14" t="s">
        <v>2784</v>
      </c>
      <c r="E179" s="14" t="s">
        <v>2005</v>
      </c>
      <c r="F179" s="14" t="s">
        <v>2785</v>
      </c>
      <c r="G179" s="14" t="s">
        <v>2006</v>
      </c>
      <c r="H179" s="14" t="s">
        <v>40</v>
      </c>
    </row>
    <row r="180" spans="1:9" x14ac:dyDescent="0.35">
      <c r="A180" s="14" t="s">
        <v>269</v>
      </c>
      <c r="B180" s="14" t="s">
        <v>2007</v>
      </c>
      <c r="C180" s="15" t="s">
        <v>2882</v>
      </c>
      <c r="D180" s="14" t="s">
        <v>2784</v>
      </c>
      <c r="E180" s="14" t="s">
        <v>2008</v>
      </c>
      <c r="F180" s="14" t="s">
        <v>2785</v>
      </c>
      <c r="G180" s="14" t="s">
        <v>2009</v>
      </c>
      <c r="H180" s="14" t="s">
        <v>71</v>
      </c>
    </row>
    <row r="181" spans="1:9" x14ac:dyDescent="0.35">
      <c r="A181" s="14" t="s">
        <v>269</v>
      </c>
      <c r="B181" s="14" t="s">
        <v>2010</v>
      </c>
      <c r="C181" s="15" t="s">
        <v>2883</v>
      </c>
      <c r="D181" s="14" t="s">
        <v>2784</v>
      </c>
      <c r="E181" s="14" t="s">
        <v>2011</v>
      </c>
      <c r="F181" s="14" t="s">
        <v>2785</v>
      </c>
      <c r="G181" s="14" t="s">
        <v>2012</v>
      </c>
      <c r="H181" s="14" t="s">
        <v>40</v>
      </c>
    </row>
    <row r="182" spans="1:9" x14ac:dyDescent="0.35">
      <c r="A182" s="14" t="s">
        <v>269</v>
      </c>
      <c r="B182" s="14" t="s">
        <v>2013</v>
      </c>
      <c r="C182" s="15" t="s">
        <v>2884</v>
      </c>
      <c r="D182" s="14" t="s">
        <v>2784</v>
      </c>
      <c r="E182" s="14" t="s">
        <v>2014</v>
      </c>
      <c r="F182" s="14" t="s">
        <v>2785</v>
      </c>
      <c r="G182" s="14" t="s">
        <v>2015</v>
      </c>
      <c r="H182" s="14" t="s">
        <v>36</v>
      </c>
    </row>
    <row r="183" spans="1:9" s="4" customFormat="1" x14ac:dyDescent="0.35">
      <c r="A183" s="14" t="s">
        <v>269</v>
      </c>
      <c r="B183" s="14" t="s">
        <v>2016</v>
      </c>
      <c r="C183" s="15" t="s">
        <v>2885</v>
      </c>
      <c r="D183" s="14" t="s">
        <v>2784</v>
      </c>
      <c r="E183" s="14" t="s">
        <v>2017</v>
      </c>
      <c r="F183" s="14" t="s">
        <v>2785</v>
      </c>
      <c r="G183" s="16" t="s">
        <v>2018</v>
      </c>
      <c r="H183" s="14" t="s">
        <v>40</v>
      </c>
      <c r="I183"/>
    </row>
    <row r="184" spans="1:9" x14ac:dyDescent="0.35">
      <c r="A184" s="14" t="s">
        <v>269</v>
      </c>
      <c r="B184" s="14" t="s">
        <v>2019</v>
      </c>
      <c r="C184" s="15"/>
      <c r="D184" s="14" t="s">
        <v>2784</v>
      </c>
      <c r="E184" s="14" t="s">
        <v>2020</v>
      </c>
      <c r="F184" s="14" t="s">
        <v>2785</v>
      </c>
      <c r="G184" s="14" t="s">
        <v>2021</v>
      </c>
      <c r="H184" s="14" t="s">
        <v>40</v>
      </c>
    </row>
    <row r="185" spans="1:9" s="4" customFormat="1" x14ac:dyDescent="0.35">
      <c r="A185" s="14" t="s">
        <v>269</v>
      </c>
      <c r="B185" s="14" t="s">
        <v>2022</v>
      </c>
      <c r="C185" s="15"/>
      <c r="D185" s="14" t="s">
        <v>2784</v>
      </c>
      <c r="E185" s="14" t="s">
        <v>2023</v>
      </c>
      <c r="F185" s="14" t="s">
        <v>2785</v>
      </c>
      <c r="G185" s="14" t="s">
        <v>2024</v>
      </c>
      <c r="H185" s="14" t="s">
        <v>40</v>
      </c>
      <c r="I185"/>
    </row>
    <row r="186" spans="1:9" x14ac:dyDescent="0.35">
      <c r="A186" s="14" t="s">
        <v>269</v>
      </c>
      <c r="B186" s="14" t="s">
        <v>2025</v>
      </c>
      <c r="C186" s="15"/>
      <c r="D186" s="14" t="s">
        <v>2784</v>
      </c>
      <c r="E186" s="14" t="s">
        <v>2026</v>
      </c>
      <c r="F186" s="14" t="s">
        <v>2785</v>
      </c>
      <c r="G186" s="14" t="s">
        <v>2027</v>
      </c>
      <c r="H186" s="14" t="s">
        <v>40</v>
      </c>
    </row>
    <row r="187" spans="1:9" x14ac:dyDescent="0.35">
      <c r="A187" s="14" t="s">
        <v>269</v>
      </c>
      <c r="B187" s="14" t="s">
        <v>2028</v>
      </c>
      <c r="C187" s="15"/>
      <c r="D187" s="14" t="s">
        <v>2784</v>
      </c>
      <c r="E187" s="14" t="s">
        <v>2029</v>
      </c>
      <c r="F187" s="14" t="s">
        <v>2785</v>
      </c>
      <c r="G187" s="14" t="s">
        <v>2030</v>
      </c>
      <c r="H187" s="14" t="s">
        <v>40</v>
      </c>
    </row>
    <row r="188" spans="1:9" x14ac:dyDescent="0.35">
      <c r="A188" s="14" t="s">
        <v>269</v>
      </c>
      <c r="B188" s="14" t="s">
        <v>2031</v>
      </c>
      <c r="C188" s="15"/>
      <c r="D188" s="14" t="s">
        <v>2784</v>
      </c>
      <c r="E188" s="14" t="s">
        <v>2032</v>
      </c>
      <c r="F188" s="14" t="s">
        <v>2785</v>
      </c>
      <c r="G188" s="14" t="s">
        <v>2033</v>
      </c>
      <c r="H188" s="14" t="s">
        <v>40</v>
      </c>
    </row>
    <row r="189" spans="1:9" x14ac:dyDescent="0.35">
      <c r="A189" s="14" t="s">
        <v>269</v>
      </c>
      <c r="B189" s="14" t="s">
        <v>2034</v>
      </c>
      <c r="C189" s="15"/>
      <c r="D189" s="14" t="s">
        <v>2784</v>
      </c>
      <c r="E189" s="14" t="s">
        <v>2035</v>
      </c>
      <c r="F189" s="14" t="s">
        <v>2785</v>
      </c>
      <c r="G189" s="14" t="s">
        <v>2036</v>
      </c>
      <c r="H189" s="14" t="s">
        <v>40</v>
      </c>
    </row>
    <row r="190" spans="1:9" x14ac:dyDescent="0.35">
      <c r="A190" s="14" t="s">
        <v>269</v>
      </c>
      <c r="B190" s="14" t="s">
        <v>2037</v>
      </c>
      <c r="C190" s="15"/>
      <c r="D190" s="14" t="s">
        <v>2784</v>
      </c>
      <c r="E190" s="14" t="s">
        <v>2038</v>
      </c>
      <c r="F190" s="14" t="s">
        <v>2785</v>
      </c>
      <c r="G190" s="14" t="s">
        <v>2039</v>
      </c>
      <c r="H190" s="14" t="s">
        <v>71</v>
      </c>
    </row>
    <row r="191" spans="1:9" x14ac:dyDescent="0.35">
      <c r="A191" s="14" t="s">
        <v>269</v>
      </c>
      <c r="B191" s="14" t="s">
        <v>2040</v>
      </c>
      <c r="C191" s="15"/>
      <c r="D191" s="14" t="s">
        <v>2784</v>
      </c>
      <c r="E191" s="14" t="s">
        <v>2041</v>
      </c>
      <c r="F191" s="14" t="s">
        <v>2785</v>
      </c>
      <c r="G191" s="14" t="s">
        <v>2042</v>
      </c>
      <c r="H191" s="14" t="s">
        <v>71</v>
      </c>
    </row>
    <row r="192" spans="1:9" x14ac:dyDescent="0.35">
      <c r="A192" s="14" t="s">
        <v>269</v>
      </c>
      <c r="B192" s="14" t="s">
        <v>2043</v>
      </c>
      <c r="C192" s="15"/>
      <c r="D192" s="14" t="s">
        <v>2784</v>
      </c>
      <c r="E192" s="14" t="s">
        <v>2044</v>
      </c>
      <c r="F192" s="14" t="s">
        <v>2785</v>
      </c>
      <c r="G192" s="14" t="s">
        <v>2045</v>
      </c>
      <c r="H192" s="14" t="s">
        <v>71</v>
      </c>
    </row>
    <row r="193" spans="1:9" x14ac:dyDescent="0.35">
      <c r="A193" s="14" t="s">
        <v>269</v>
      </c>
      <c r="B193" s="14" t="s">
        <v>2046</v>
      </c>
      <c r="C193" s="15"/>
      <c r="D193" s="14" t="s">
        <v>2784</v>
      </c>
      <c r="E193" s="14" t="s">
        <v>2047</v>
      </c>
      <c r="F193" s="14" t="s">
        <v>2785</v>
      </c>
      <c r="G193" s="14" t="s">
        <v>2048</v>
      </c>
      <c r="H193" s="14" t="s">
        <v>71</v>
      </c>
    </row>
    <row r="194" spans="1:9" x14ac:dyDescent="0.35">
      <c r="A194" s="14" t="s">
        <v>269</v>
      </c>
      <c r="B194" s="14" t="s">
        <v>2049</v>
      </c>
      <c r="C194" s="15"/>
      <c r="D194" s="14" t="s">
        <v>2784</v>
      </c>
      <c r="E194" s="14" t="s">
        <v>2050</v>
      </c>
      <c r="F194" s="14" t="s">
        <v>2785</v>
      </c>
      <c r="G194" s="14" t="s">
        <v>2051</v>
      </c>
      <c r="H194" s="14" t="s">
        <v>36</v>
      </c>
    </row>
    <row r="195" spans="1:9" x14ac:dyDescent="0.35">
      <c r="A195" s="14" t="s">
        <v>269</v>
      </c>
      <c r="B195" s="14" t="s">
        <v>2052</v>
      </c>
      <c r="C195" s="15"/>
      <c r="D195" s="14" t="s">
        <v>2784</v>
      </c>
      <c r="E195" s="14" t="s">
        <v>2053</v>
      </c>
      <c r="F195" s="14" t="s">
        <v>2785</v>
      </c>
      <c r="G195" s="14" t="s">
        <v>2054</v>
      </c>
      <c r="H195" s="14" t="s">
        <v>71</v>
      </c>
    </row>
    <row r="196" spans="1:9" s="4" customFormat="1" x14ac:dyDescent="0.35">
      <c r="A196" s="14" t="s">
        <v>269</v>
      </c>
      <c r="B196" s="14" t="s">
        <v>2055</v>
      </c>
      <c r="C196" s="15"/>
      <c r="D196" s="14" t="s">
        <v>2784</v>
      </c>
      <c r="E196" s="14" t="s">
        <v>2056</v>
      </c>
      <c r="F196" s="14" t="s">
        <v>2785</v>
      </c>
      <c r="G196" s="14" t="s">
        <v>2057</v>
      </c>
      <c r="H196" s="14" t="s">
        <v>71</v>
      </c>
      <c r="I196"/>
    </row>
    <row r="197" spans="1:9" x14ac:dyDescent="0.35">
      <c r="A197" s="14" t="s">
        <v>269</v>
      </c>
      <c r="B197" s="14" t="s">
        <v>2058</v>
      </c>
      <c r="C197" s="15"/>
      <c r="D197" s="14" t="s">
        <v>2784</v>
      </c>
      <c r="E197" s="14" t="s">
        <v>2059</v>
      </c>
      <c r="F197" s="14" t="s">
        <v>2785</v>
      </c>
      <c r="G197" s="14" t="s">
        <v>2060</v>
      </c>
      <c r="H197" s="14" t="s">
        <v>71</v>
      </c>
    </row>
    <row r="198" spans="1:9" x14ac:dyDescent="0.35">
      <c r="A198" s="14" t="s">
        <v>269</v>
      </c>
      <c r="B198" s="14" t="s">
        <v>2061</v>
      </c>
      <c r="C198" s="15"/>
      <c r="D198" s="14" t="s">
        <v>2784</v>
      </c>
      <c r="E198" s="14" t="s">
        <v>2062</v>
      </c>
      <c r="F198" s="14" t="s">
        <v>2785</v>
      </c>
      <c r="G198" s="14" t="s">
        <v>2063</v>
      </c>
      <c r="H198" s="14" t="s">
        <v>54</v>
      </c>
    </row>
    <row r="199" spans="1:9" x14ac:dyDescent="0.35">
      <c r="A199" s="14" t="s">
        <v>269</v>
      </c>
      <c r="B199" s="14" t="s">
        <v>2064</v>
      </c>
      <c r="C199" s="15"/>
      <c r="D199" s="14" t="s">
        <v>2784</v>
      </c>
      <c r="E199" s="14" t="s">
        <v>2065</v>
      </c>
      <c r="F199" s="14" t="s">
        <v>2785</v>
      </c>
      <c r="G199" s="14" t="s">
        <v>2066</v>
      </c>
      <c r="H199" s="14" t="s">
        <v>71</v>
      </c>
    </row>
    <row r="200" spans="1:9" x14ac:dyDescent="0.35">
      <c r="A200" s="14" t="s">
        <v>269</v>
      </c>
      <c r="B200" s="14" t="s">
        <v>2067</v>
      </c>
      <c r="C200" s="15"/>
      <c r="D200" s="14" t="s">
        <v>2784</v>
      </c>
      <c r="E200" s="14" t="s">
        <v>2068</v>
      </c>
      <c r="F200" s="14" t="s">
        <v>2785</v>
      </c>
      <c r="G200" s="14" t="s">
        <v>2069</v>
      </c>
      <c r="H200" s="14" t="s">
        <v>71</v>
      </c>
    </row>
    <row r="201" spans="1:9" s="4" customFormat="1" x14ac:dyDescent="0.35">
      <c r="A201" s="14" t="s">
        <v>269</v>
      </c>
      <c r="B201" s="14" t="s">
        <v>2070</v>
      </c>
      <c r="C201" s="15"/>
      <c r="D201" s="14" t="s">
        <v>2784</v>
      </c>
      <c r="E201" s="14" t="s">
        <v>2071</v>
      </c>
      <c r="F201" s="14" t="s">
        <v>2785</v>
      </c>
      <c r="G201" s="14" t="s">
        <v>2072</v>
      </c>
      <c r="H201" s="14" t="s">
        <v>71</v>
      </c>
      <c r="I201"/>
    </row>
    <row r="202" spans="1:9" s="4" customFormat="1" x14ac:dyDescent="0.35">
      <c r="A202" s="14" t="s">
        <v>269</v>
      </c>
      <c r="B202" s="14" t="s">
        <v>2073</v>
      </c>
      <c r="C202" s="15"/>
      <c r="D202" s="14" t="s">
        <v>2784</v>
      </c>
      <c r="E202" s="14" t="s">
        <v>2074</v>
      </c>
      <c r="F202" s="14" t="s">
        <v>2785</v>
      </c>
      <c r="G202" s="14" t="s">
        <v>2075</v>
      </c>
      <c r="H202" s="14" t="s">
        <v>71</v>
      </c>
      <c r="I202"/>
    </row>
    <row r="203" spans="1:9" x14ac:dyDescent="0.35">
      <c r="A203" s="14" t="s">
        <v>269</v>
      </c>
      <c r="B203" s="14" t="s">
        <v>2076</v>
      </c>
      <c r="C203" s="15"/>
      <c r="D203" s="14" t="s">
        <v>2784</v>
      </c>
      <c r="E203" s="14" t="s">
        <v>2077</v>
      </c>
      <c r="F203" s="14" t="s">
        <v>2785</v>
      </c>
      <c r="G203" s="14" t="s">
        <v>2078</v>
      </c>
      <c r="H203" s="14" t="s">
        <v>71</v>
      </c>
    </row>
    <row r="204" spans="1:9" x14ac:dyDescent="0.35">
      <c r="A204" s="14" t="s">
        <v>269</v>
      </c>
      <c r="B204" s="14" t="s">
        <v>2079</v>
      </c>
      <c r="C204" s="15"/>
      <c r="D204" s="14" t="s">
        <v>2784</v>
      </c>
      <c r="E204" s="14" t="s">
        <v>2080</v>
      </c>
      <c r="F204" s="14" t="s">
        <v>2785</v>
      </c>
      <c r="G204" s="14" t="s">
        <v>2081</v>
      </c>
      <c r="H204" s="14" t="s">
        <v>54</v>
      </c>
    </row>
    <row r="205" spans="1:9" x14ac:dyDescent="0.35">
      <c r="A205" s="14" t="s">
        <v>269</v>
      </c>
      <c r="B205" s="14" t="s">
        <v>2082</v>
      </c>
      <c r="C205" s="15"/>
      <c r="D205" s="14" t="s">
        <v>2784</v>
      </c>
      <c r="E205" s="14" t="s">
        <v>2083</v>
      </c>
      <c r="F205" s="14" t="s">
        <v>2785</v>
      </c>
      <c r="G205" s="14" t="s">
        <v>2084</v>
      </c>
      <c r="H205" s="14" t="s">
        <v>71</v>
      </c>
    </row>
    <row r="206" spans="1:9" x14ac:dyDescent="0.35">
      <c r="A206" s="14" t="s">
        <v>269</v>
      </c>
      <c r="B206" s="14" t="s">
        <v>2886</v>
      </c>
      <c r="C206" s="15"/>
      <c r="D206" s="14" t="s">
        <v>2784</v>
      </c>
      <c r="E206" s="14" t="s">
        <v>2887</v>
      </c>
      <c r="F206" s="14" t="s">
        <v>2785</v>
      </c>
      <c r="G206" s="4" t="s">
        <v>2888</v>
      </c>
      <c r="H206" s="4" t="s">
        <v>54</v>
      </c>
      <c r="I206" s="4" t="s">
        <v>40</v>
      </c>
    </row>
    <row r="207" spans="1:9" x14ac:dyDescent="0.35">
      <c r="A207" s="14" t="s">
        <v>269</v>
      </c>
      <c r="B207" s="14" t="s">
        <v>2085</v>
      </c>
      <c r="C207" s="15"/>
      <c r="D207" s="14" t="s">
        <v>2784</v>
      </c>
      <c r="E207" s="14" t="s">
        <v>2086</v>
      </c>
      <c r="F207" s="14" t="s">
        <v>2785</v>
      </c>
      <c r="G207" s="14" t="s">
        <v>2087</v>
      </c>
      <c r="H207" s="14" t="s">
        <v>54</v>
      </c>
    </row>
    <row r="208" spans="1:9" x14ac:dyDescent="0.35">
      <c r="A208" s="14" t="s">
        <v>269</v>
      </c>
      <c r="B208" s="14" t="s">
        <v>2088</v>
      </c>
      <c r="C208" s="15"/>
      <c r="D208" s="14" t="s">
        <v>2784</v>
      </c>
      <c r="E208" s="14" t="s">
        <v>2089</v>
      </c>
      <c r="F208" s="14" t="s">
        <v>2785</v>
      </c>
      <c r="G208" s="14" t="s">
        <v>2090</v>
      </c>
      <c r="H208" s="14" t="s">
        <v>54</v>
      </c>
    </row>
    <row r="209" spans="1:8" x14ac:dyDescent="0.35">
      <c r="A209" s="14" t="s">
        <v>269</v>
      </c>
      <c r="B209" s="14" t="s">
        <v>2091</v>
      </c>
      <c r="C209" s="15"/>
      <c r="D209" s="14" t="s">
        <v>2784</v>
      </c>
      <c r="E209" s="14" t="s">
        <v>2092</v>
      </c>
      <c r="F209" s="14" t="s">
        <v>2785</v>
      </c>
      <c r="G209" s="14" t="s">
        <v>2093</v>
      </c>
      <c r="H209" s="14" t="s">
        <v>54</v>
      </c>
    </row>
    <row r="210" spans="1:8" x14ac:dyDescent="0.35">
      <c r="A210" s="14" t="s">
        <v>269</v>
      </c>
      <c r="B210" s="14" t="s">
        <v>2094</v>
      </c>
      <c r="C210" s="15"/>
      <c r="D210" s="14" t="s">
        <v>2784</v>
      </c>
      <c r="E210" s="14" t="s">
        <v>2095</v>
      </c>
      <c r="F210" s="14" t="s">
        <v>2785</v>
      </c>
      <c r="G210" s="14" t="s">
        <v>2096</v>
      </c>
      <c r="H210" s="14" t="s">
        <v>54</v>
      </c>
    </row>
    <row r="211" spans="1:8" x14ac:dyDescent="0.35">
      <c r="A211" s="14" t="s">
        <v>269</v>
      </c>
      <c r="B211" s="14" t="s">
        <v>2097</v>
      </c>
      <c r="C211" s="15" t="s">
        <v>2889</v>
      </c>
      <c r="D211" s="14" t="s">
        <v>2784</v>
      </c>
      <c r="E211" s="14" t="s">
        <v>2098</v>
      </c>
      <c r="F211" s="14" t="s">
        <v>2785</v>
      </c>
      <c r="G211" s="14" t="s">
        <v>2099</v>
      </c>
      <c r="H211" s="14" t="s">
        <v>40</v>
      </c>
    </row>
    <row r="212" spans="1:8" x14ac:dyDescent="0.35">
      <c r="A212" s="14" t="s">
        <v>269</v>
      </c>
      <c r="B212" s="14" t="s">
        <v>2100</v>
      </c>
      <c r="C212" s="15" t="s">
        <v>2890</v>
      </c>
      <c r="D212" s="14" t="s">
        <v>2784</v>
      </c>
      <c r="E212" s="14" t="s">
        <v>2101</v>
      </c>
      <c r="F212" s="14" t="s">
        <v>2785</v>
      </c>
      <c r="G212" s="14" t="s">
        <v>2102</v>
      </c>
      <c r="H212" s="14" t="s">
        <v>71</v>
      </c>
    </row>
    <row r="213" spans="1:8" x14ac:dyDescent="0.35">
      <c r="A213" s="14" t="s">
        <v>269</v>
      </c>
      <c r="B213" s="14" t="s">
        <v>2891</v>
      </c>
      <c r="C213" s="15" t="s">
        <v>2892</v>
      </c>
      <c r="D213" s="14" t="s">
        <v>2784</v>
      </c>
      <c r="E213" s="14" t="s">
        <v>2893</v>
      </c>
      <c r="F213" s="14" t="s">
        <v>2785</v>
      </c>
      <c r="G213" s="14" t="s">
        <v>2894</v>
      </c>
      <c r="H213" s="14" t="s">
        <v>2801</v>
      </c>
    </row>
    <row r="214" spans="1:8" x14ac:dyDescent="0.35">
      <c r="A214" s="14" t="s">
        <v>269</v>
      </c>
      <c r="B214" s="14" t="s">
        <v>2103</v>
      </c>
      <c r="C214" s="15" t="s">
        <v>2895</v>
      </c>
      <c r="D214" s="14" t="s">
        <v>2784</v>
      </c>
      <c r="E214" s="14" t="s">
        <v>2104</v>
      </c>
      <c r="F214" s="14" t="s">
        <v>2785</v>
      </c>
      <c r="G214" s="14" t="s">
        <v>2105</v>
      </c>
      <c r="H214" s="14" t="s">
        <v>44</v>
      </c>
    </row>
    <row r="215" spans="1:8" x14ac:dyDescent="0.35">
      <c r="A215" s="14" t="s">
        <v>269</v>
      </c>
      <c r="B215" s="14" t="s">
        <v>2106</v>
      </c>
      <c r="C215" s="15" t="s">
        <v>2896</v>
      </c>
      <c r="D215" s="14" t="s">
        <v>2784</v>
      </c>
      <c r="E215" s="14" t="s">
        <v>2107</v>
      </c>
      <c r="F215" s="14" t="s">
        <v>2785</v>
      </c>
      <c r="G215" s="14" t="s">
        <v>2108</v>
      </c>
      <c r="H215" s="14" t="s">
        <v>44</v>
      </c>
    </row>
    <row r="216" spans="1:8" x14ac:dyDescent="0.35">
      <c r="A216" s="14" t="s">
        <v>269</v>
      </c>
      <c r="B216" s="14" t="s">
        <v>2109</v>
      </c>
      <c r="C216" s="15" t="s">
        <v>2897</v>
      </c>
      <c r="D216" s="14" t="s">
        <v>2784</v>
      </c>
      <c r="E216" s="14" t="s">
        <v>2110</v>
      </c>
      <c r="F216" s="14" t="s">
        <v>2785</v>
      </c>
      <c r="G216" s="14" t="s">
        <v>2111</v>
      </c>
      <c r="H216" s="14" t="s">
        <v>44</v>
      </c>
    </row>
    <row r="217" spans="1:8" x14ac:dyDescent="0.35">
      <c r="A217" s="14" t="s">
        <v>269</v>
      </c>
      <c r="B217" s="14" t="s">
        <v>2112</v>
      </c>
      <c r="C217" s="15" t="s">
        <v>2898</v>
      </c>
      <c r="D217" s="14" t="s">
        <v>2784</v>
      </c>
      <c r="E217" s="14" t="s">
        <v>2113</v>
      </c>
      <c r="F217" s="14" t="s">
        <v>2785</v>
      </c>
      <c r="G217" s="14" t="s">
        <v>2114</v>
      </c>
      <c r="H217" s="14" t="s">
        <v>54</v>
      </c>
    </row>
    <row r="218" spans="1:8" x14ac:dyDescent="0.35">
      <c r="A218" s="14" t="s">
        <v>269</v>
      </c>
      <c r="B218" s="14" t="s">
        <v>2115</v>
      </c>
      <c r="C218" s="15"/>
      <c r="D218" s="14" t="s">
        <v>2784</v>
      </c>
      <c r="E218" s="14" t="s">
        <v>2116</v>
      </c>
      <c r="F218" s="14" t="s">
        <v>2785</v>
      </c>
      <c r="G218" s="14" t="s">
        <v>2117</v>
      </c>
      <c r="H218" s="14" t="s">
        <v>54</v>
      </c>
    </row>
    <row r="219" spans="1:8" x14ac:dyDescent="0.35">
      <c r="A219" s="14" t="s">
        <v>269</v>
      </c>
      <c r="B219" s="14" t="s">
        <v>2118</v>
      </c>
      <c r="C219" s="15"/>
      <c r="D219" s="14" t="s">
        <v>2784</v>
      </c>
      <c r="E219" s="14" t="s">
        <v>2119</v>
      </c>
      <c r="F219" s="14" t="s">
        <v>2785</v>
      </c>
      <c r="G219" s="14" t="s">
        <v>2120</v>
      </c>
      <c r="H219" s="14" t="s">
        <v>36</v>
      </c>
    </row>
    <row r="220" spans="1:8" x14ac:dyDescent="0.35">
      <c r="A220" s="14" t="s">
        <v>269</v>
      </c>
      <c r="B220" s="14" t="s">
        <v>2121</v>
      </c>
      <c r="C220" s="15"/>
      <c r="D220" s="14" t="s">
        <v>2784</v>
      </c>
      <c r="E220" s="14" t="s">
        <v>2122</v>
      </c>
      <c r="F220" s="14" t="s">
        <v>2785</v>
      </c>
      <c r="G220" s="14" t="s">
        <v>2123</v>
      </c>
      <c r="H220" s="14" t="s">
        <v>71</v>
      </c>
    </row>
    <row r="221" spans="1:8" x14ac:dyDescent="0.35">
      <c r="A221" s="14" t="s">
        <v>269</v>
      </c>
      <c r="B221" s="14" t="s">
        <v>2124</v>
      </c>
      <c r="C221" s="15"/>
      <c r="D221" s="14" t="s">
        <v>2784</v>
      </c>
      <c r="E221" s="14" t="s">
        <v>2125</v>
      </c>
      <c r="F221" s="14" t="s">
        <v>2785</v>
      </c>
      <c r="G221" s="14" t="s">
        <v>2126</v>
      </c>
      <c r="H221" s="14" t="s">
        <v>54</v>
      </c>
    </row>
    <row r="222" spans="1:8" x14ac:dyDescent="0.35">
      <c r="A222" s="14" t="s">
        <v>269</v>
      </c>
      <c r="B222" s="14" t="s">
        <v>2127</v>
      </c>
      <c r="C222" s="15"/>
      <c r="D222" s="14" t="s">
        <v>2784</v>
      </c>
      <c r="E222" s="14" t="s">
        <v>2128</v>
      </c>
      <c r="F222" s="14" t="s">
        <v>2785</v>
      </c>
      <c r="G222" s="14" t="s">
        <v>2129</v>
      </c>
      <c r="H222" s="14" t="s">
        <v>44</v>
      </c>
    </row>
    <row r="223" spans="1:8" x14ac:dyDescent="0.35">
      <c r="A223" s="14" t="s">
        <v>269</v>
      </c>
      <c r="B223" s="14" t="s">
        <v>2130</v>
      </c>
      <c r="C223" s="15"/>
      <c r="D223" s="14" t="s">
        <v>2784</v>
      </c>
      <c r="E223" s="14" t="s">
        <v>2131</v>
      </c>
      <c r="F223" s="14" t="s">
        <v>2785</v>
      </c>
      <c r="G223" s="14" t="s">
        <v>2132</v>
      </c>
      <c r="H223" s="14" t="s">
        <v>71</v>
      </c>
    </row>
    <row r="224" spans="1:8" x14ac:dyDescent="0.35">
      <c r="A224" s="14" t="s">
        <v>269</v>
      </c>
      <c r="B224" s="14" t="s">
        <v>2133</v>
      </c>
      <c r="C224" s="15"/>
      <c r="D224" s="14" t="s">
        <v>2784</v>
      </c>
      <c r="E224" s="14" t="s">
        <v>2134</v>
      </c>
      <c r="F224" s="14" t="s">
        <v>2785</v>
      </c>
      <c r="G224" s="14" t="s">
        <v>2135</v>
      </c>
      <c r="H224" s="14" t="s">
        <v>54</v>
      </c>
    </row>
    <row r="225" spans="1:9" x14ac:dyDescent="0.35">
      <c r="A225" s="14" t="s">
        <v>269</v>
      </c>
      <c r="B225" s="14" t="s">
        <v>2136</v>
      </c>
      <c r="C225" s="15"/>
      <c r="D225" s="14" t="s">
        <v>2784</v>
      </c>
      <c r="E225" s="14" t="s">
        <v>2137</v>
      </c>
      <c r="F225" s="14" t="s">
        <v>2785</v>
      </c>
      <c r="G225" s="14" t="s">
        <v>2138</v>
      </c>
      <c r="H225" s="14" t="s">
        <v>54</v>
      </c>
    </row>
    <row r="226" spans="1:9" x14ac:dyDescent="0.35">
      <c r="A226" s="14" t="s">
        <v>269</v>
      </c>
      <c r="B226" s="14" t="s">
        <v>2139</v>
      </c>
      <c r="C226" s="15"/>
      <c r="D226" s="14" t="s">
        <v>2784</v>
      </c>
      <c r="E226" s="14" t="s">
        <v>2140</v>
      </c>
      <c r="F226" s="14" t="s">
        <v>2785</v>
      </c>
      <c r="G226" s="14" t="s">
        <v>2141</v>
      </c>
      <c r="H226" s="14" t="s">
        <v>54</v>
      </c>
    </row>
    <row r="227" spans="1:9" x14ac:dyDescent="0.35">
      <c r="A227" s="14" t="s">
        <v>269</v>
      </c>
      <c r="B227" s="14" t="s">
        <v>2142</v>
      </c>
      <c r="C227" s="15"/>
      <c r="D227" s="14" t="s">
        <v>2784</v>
      </c>
      <c r="E227" s="14" t="s">
        <v>2143</v>
      </c>
      <c r="F227" s="14" t="s">
        <v>2785</v>
      </c>
      <c r="G227" s="14" t="s">
        <v>2144</v>
      </c>
      <c r="H227" s="14" t="s">
        <v>71</v>
      </c>
    </row>
    <row r="228" spans="1:9" x14ac:dyDescent="0.35">
      <c r="A228" s="17" t="s">
        <v>288</v>
      </c>
      <c r="B228" s="17" t="s">
        <v>2145</v>
      </c>
      <c r="C228" s="18"/>
      <c r="D228" s="17" t="s">
        <v>2784</v>
      </c>
      <c r="E228" s="17" t="s">
        <v>2146</v>
      </c>
      <c r="F228" s="17" t="s">
        <v>2785</v>
      </c>
      <c r="G228" s="17" t="s">
        <v>2147</v>
      </c>
      <c r="H228" s="17" t="s">
        <v>71</v>
      </c>
    </row>
    <row r="229" spans="1:9" x14ac:dyDescent="0.35">
      <c r="A229" s="17" t="s">
        <v>288</v>
      </c>
      <c r="B229" s="17" t="s">
        <v>2148</v>
      </c>
      <c r="C229" s="18"/>
      <c r="D229" s="17" t="s">
        <v>2784</v>
      </c>
      <c r="E229" s="17" t="s">
        <v>2149</v>
      </c>
      <c r="F229" s="17" t="s">
        <v>2785</v>
      </c>
      <c r="G229" s="17" t="s">
        <v>2150</v>
      </c>
      <c r="H229" s="17" t="s">
        <v>54</v>
      </c>
      <c r="I229" s="4"/>
    </row>
    <row r="230" spans="1:9" x14ac:dyDescent="0.35">
      <c r="A230" s="17" t="s">
        <v>288</v>
      </c>
      <c r="B230" s="17" t="s">
        <v>2151</v>
      </c>
      <c r="C230" s="18"/>
      <c r="D230" s="17" t="s">
        <v>2784</v>
      </c>
      <c r="E230" s="17" t="s">
        <v>2152</v>
      </c>
      <c r="F230" s="17" t="s">
        <v>2785</v>
      </c>
      <c r="G230" s="17" t="s">
        <v>2153</v>
      </c>
      <c r="H230" s="17" t="s">
        <v>71</v>
      </c>
    </row>
    <row r="231" spans="1:9" x14ac:dyDescent="0.35">
      <c r="A231" s="17" t="s">
        <v>288</v>
      </c>
      <c r="B231" s="17" t="s">
        <v>2154</v>
      </c>
      <c r="C231" s="18"/>
      <c r="D231" s="17" t="s">
        <v>2784</v>
      </c>
      <c r="E231" s="17" t="s">
        <v>2155</v>
      </c>
      <c r="F231" s="17" t="s">
        <v>2785</v>
      </c>
      <c r="G231" s="17" t="s">
        <v>2156</v>
      </c>
      <c r="H231" s="17" t="s">
        <v>54</v>
      </c>
    </row>
    <row r="232" spans="1:9" x14ac:dyDescent="0.35">
      <c r="A232" s="17" t="s">
        <v>288</v>
      </c>
      <c r="B232" s="17" t="s">
        <v>2157</v>
      </c>
      <c r="C232" s="18"/>
      <c r="D232" s="17" t="s">
        <v>2784</v>
      </c>
      <c r="E232" s="17" t="s">
        <v>2158</v>
      </c>
      <c r="F232" s="17" t="s">
        <v>2785</v>
      </c>
      <c r="G232" s="17" t="s">
        <v>2159</v>
      </c>
      <c r="H232" s="17" t="s">
        <v>36</v>
      </c>
    </row>
    <row r="233" spans="1:9" x14ac:dyDescent="0.35">
      <c r="A233" s="17" t="s">
        <v>288</v>
      </c>
      <c r="B233" s="17" t="s">
        <v>2160</v>
      </c>
      <c r="C233" s="18"/>
      <c r="D233" s="17" t="s">
        <v>2784</v>
      </c>
      <c r="E233" s="17" t="s">
        <v>2161</v>
      </c>
      <c r="F233" s="17" t="s">
        <v>2785</v>
      </c>
      <c r="G233" s="17" t="s">
        <v>2162</v>
      </c>
      <c r="H233" s="17" t="s">
        <v>117</v>
      </c>
    </row>
    <row r="234" spans="1:9" x14ac:dyDescent="0.35">
      <c r="A234" s="17" t="s">
        <v>288</v>
      </c>
      <c r="B234" s="17" t="s">
        <v>2163</v>
      </c>
      <c r="C234" s="18"/>
      <c r="D234" s="17" t="s">
        <v>2784</v>
      </c>
      <c r="E234" s="17" t="s">
        <v>2164</v>
      </c>
      <c r="F234" s="17" t="s">
        <v>2785</v>
      </c>
      <c r="G234" s="17" t="s">
        <v>2165</v>
      </c>
      <c r="H234" s="17" t="s">
        <v>54</v>
      </c>
    </row>
    <row r="235" spans="1:9" x14ac:dyDescent="0.35">
      <c r="A235" s="17" t="s">
        <v>288</v>
      </c>
      <c r="B235" s="17" t="s">
        <v>2166</v>
      </c>
      <c r="C235" s="18"/>
      <c r="D235" s="17" t="s">
        <v>2784</v>
      </c>
      <c r="E235" s="17" t="s">
        <v>2167</v>
      </c>
      <c r="F235" s="17" t="s">
        <v>2785</v>
      </c>
      <c r="G235" s="17" t="s">
        <v>2168</v>
      </c>
      <c r="H235" s="17" t="s">
        <v>54</v>
      </c>
    </row>
    <row r="236" spans="1:9" x14ac:dyDescent="0.35">
      <c r="A236" s="17" t="s">
        <v>288</v>
      </c>
      <c r="B236" s="17" t="s">
        <v>2169</v>
      </c>
      <c r="C236" s="18"/>
      <c r="D236" s="17" t="s">
        <v>2784</v>
      </c>
      <c r="E236" s="17" t="s">
        <v>2170</v>
      </c>
      <c r="F236" s="17" t="s">
        <v>2785</v>
      </c>
      <c r="G236" s="17" t="s">
        <v>2171</v>
      </c>
      <c r="H236" s="17" t="s">
        <v>54</v>
      </c>
      <c r="I236" s="4"/>
    </row>
    <row r="237" spans="1:9" x14ac:dyDescent="0.35">
      <c r="A237" s="17" t="s">
        <v>288</v>
      </c>
      <c r="B237" s="17" t="s">
        <v>2172</v>
      </c>
      <c r="C237" s="18"/>
      <c r="D237" s="17" t="s">
        <v>2784</v>
      </c>
      <c r="E237" s="17" t="s">
        <v>2173</v>
      </c>
      <c r="F237" s="17" t="s">
        <v>2785</v>
      </c>
      <c r="G237" s="17" t="s">
        <v>2174</v>
      </c>
      <c r="H237" s="17" t="s">
        <v>54</v>
      </c>
      <c r="I237" s="4"/>
    </row>
    <row r="238" spans="1:9" x14ac:dyDescent="0.35">
      <c r="A238" s="17" t="s">
        <v>288</v>
      </c>
      <c r="B238" s="17" t="s">
        <v>2175</v>
      </c>
      <c r="C238" s="18"/>
      <c r="D238" s="17" t="s">
        <v>2784</v>
      </c>
      <c r="E238" s="17" t="s">
        <v>2176</v>
      </c>
      <c r="F238" s="17" t="s">
        <v>2785</v>
      </c>
      <c r="G238" s="17" t="s">
        <v>2177</v>
      </c>
      <c r="H238" s="17" t="s">
        <v>54</v>
      </c>
    </row>
    <row r="239" spans="1:9" x14ac:dyDescent="0.35">
      <c r="A239" s="17" t="s">
        <v>288</v>
      </c>
      <c r="B239" s="17" t="s">
        <v>2178</v>
      </c>
      <c r="C239" s="18"/>
      <c r="D239" s="17" t="s">
        <v>2784</v>
      </c>
      <c r="E239" s="17" t="s">
        <v>2179</v>
      </c>
      <c r="F239" s="17" t="s">
        <v>2785</v>
      </c>
      <c r="G239" s="17" t="s">
        <v>2180</v>
      </c>
      <c r="H239" s="17" t="s">
        <v>54</v>
      </c>
    </row>
    <row r="240" spans="1:9" x14ac:dyDescent="0.35">
      <c r="A240" s="17" t="s">
        <v>288</v>
      </c>
      <c r="B240" s="17" t="s">
        <v>2181</v>
      </c>
      <c r="C240" s="18"/>
      <c r="D240" s="17" t="s">
        <v>2784</v>
      </c>
      <c r="E240" s="17" t="s">
        <v>2182</v>
      </c>
      <c r="F240" s="17" t="s">
        <v>2785</v>
      </c>
      <c r="G240" s="17" t="s">
        <v>2183</v>
      </c>
      <c r="H240" s="17" t="s">
        <v>54</v>
      </c>
    </row>
    <row r="241" spans="1:10" x14ac:dyDescent="0.35">
      <c r="A241" s="17" t="s">
        <v>288</v>
      </c>
      <c r="B241" s="17" t="s">
        <v>2184</v>
      </c>
      <c r="C241" s="18"/>
      <c r="D241" s="17" t="s">
        <v>2784</v>
      </c>
      <c r="E241" s="17" t="s">
        <v>2185</v>
      </c>
      <c r="F241" s="17" t="s">
        <v>2785</v>
      </c>
      <c r="G241" s="17" t="s">
        <v>2186</v>
      </c>
      <c r="H241" s="17" t="s">
        <v>54</v>
      </c>
    </row>
    <row r="242" spans="1:10" x14ac:dyDescent="0.35">
      <c r="A242" s="17" t="s">
        <v>288</v>
      </c>
      <c r="B242" s="17" t="s">
        <v>2187</v>
      </c>
      <c r="C242" s="18"/>
      <c r="D242" s="17" t="s">
        <v>2784</v>
      </c>
      <c r="E242" s="17" t="s">
        <v>2188</v>
      </c>
      <c r="F242" s="17" t="s">
        <v>2785</v>
      </c>
      <c r="G242" s="17" t="s">
        <v>2189</v>
      </c>
      <c r="H242" s="17" t="s">
        <v>117</v>
      </c>
    </row>
    <row r="243" spans="1:10" x14ac:dyDescent="0.35">
      <c r="A243" s="17" t="s">
        <v>288</v>
      </c>
      <c r="B243" s="17" t="s">
        <v>2190</v>
      </c>
      <c r="C243" s="18"/>
      <c r="D243" s="17" t="s">
        <v>2784</v>
      </c>
      <c r="E243" s="17" t="s">
        <v>2191</v>
      </c>
      <c r="F243" s="17" t="s">
        <v>2785</v>
      </c>
      <c r="G243" s="17" t="s">
        <v>2192</v>
      </c>
      <c r="H243" s="17" t="s">
        <v>71</v>
      </c>
    </row>
    <row r="244" spans="1:10" x14ac:dyDescent="0.35">
      <c r="A244" s="17" t="s">
        <v>288</v>
      </c>
      <c r="B244" s="17" t="s">
        <v>2193</v>
      </c>
      <c r="C244" s="18"/>
      <c r="D244" s="17" t="s">
        <v>2784</v>
      </c>
      <c r="E244" s="17" t="s">
        <v>2194</v>
      </c>
      <c r="F244" s="17" t="s">
        <v>2785</v>
      </c>
      <c r="G244" s="17" t="s">
        <v>2195</v>
      </c>
      <c r="H244" s="17" t="s">
        <v>54</v>
      </c>
    </row>
    <row r="245" spans="1:10" x14ac:dyDescent="0.35">
      <c r="A245" s="17" t="s">
        <v>288</v>
      </c>
      <c r="B245" s="17" t="s">
        <v>2196</v>
      </c>
      <c r="C245" s="18"/>
      <c r="D245" s="17" t="s">
        <v>2784</v>
      </c>
      <c r="E245" s="17" t="s">
        <v>2197</v>
      </c>
      <c r="F245" s="17" t="s">
        <v>2785</v>
      </c>
      <c r="G245" s="17" t="s">
        <v>2198</v>
      </c>
      <c r="H245" s="17" t="s">
        <v>71</v>
      </c>
    </row>
    <row r="246" spans="1:10" x14ac:dyDescent="0.35">
      <c r="A246" s="17" t="s">
        <v>288</v>
      </c>
      <c r="B246" s="17" t="s">
        <v>2199</v>
      </c>
      <c r="C246" s="18"/>
      <c r="D246" s="17" t="s">
        <v>2784</v>
      </c>
      <c r="E246" s="17" t="s">
        <v>2200</v>
      </c>
      <c r="F246" s="17" t="s">
        <v>2785</v>
      </c>
      <c r="G246" s="17" t="s">
        <v>2201</v>
      </c>
      <c r="H246" s="17" t="s">
        <v>71</v>
      </c>
    </row>
    <row r="247" spans="1:10" x14ac:dyDescent="0.35">
      <c r="A247" s="17" t="s">
        <v>288</v>
      </c>
      <c r="B247" s="17" t="s">
        <v>2202</v>
      </c>
      <c r="C247" s="18"/>
      <c r="D247" s="17" t="s">
        <v>2784</v>
      </c>
      <c r="E247" s="17" t="s">
        <v>2203</v>
      </c>
      <c r="F247" s="17" t="s">
        <v>2785</v>
      </c>
      <c r="G247" s="17" t="s">
        <v>2204</v>
      </c>
      <c r="H247" s="17" t="s">
        <v>36</v>
      </c>
    </row>
    <row r="248" spans="1:10" x14ac:dyDescent="0.35">
      <c r="A248" s="17" t="s">
        <v>288</v>
      </c>
      <c r="B248" s="17" t="s">
        <v>2205</v>
      </c>
      <c r="C248" s="18"/>
      <c r="D248" s="17" t="s">
        <v>2784</v>
      </c>
      <c r="E248" s="17" t="s">
        <v>2206</v>
      </c>
      <c r="F248" s="17" t="s">
        <v>2785</v>
      </c>
      <c r="G248" s="17" t="s">
        <v>2207</v>
      </c>
      <c r="H248" s="17" t="s">
        <v>54</v>
      </c>
    </row>
    <row r="249" spans="1:10" x14ac:dyDescent="0.35">
      <c r="A249" s="17" t="s">
        <v>288</v>
      </c>
      <c r="B249" s="17" t="s">
        <v>2208</v>
      </c>
      <c r="C249" s="18"/>
      <c r="D249" s="17" t="s">
        <v>2784</v>
      </c>
      <c r="E249" s="17" t="s">
        <v>2209</v>
      </c>
      <c r="F249" s="17" t="s">
        <v>2785</v>
      </c>
      <c r="G249" s="17" t="s">
        <v>2210</v>
      </c>
      <c r="H249" s="17" t="s">
        <v>54</v>
      </c>
    </row>
    <row r="250" spans="1:10" s="4" customFormat="1" x14ac:dyDescent="0.35">
      <c r="A250" s="17" t="s">
        <v>288</v>
      </c>
      <c r="B250" s="17" t="s">
        <v>2211</v>
      </c>
      <c r="C250" s="18"/>
      <c r="D250" s="17" t="s">
        <v>2784</v>
      </c>
      <c r="E250" s="17" t="s">
        <v>2212</v>
      </c>
      <c r="F250" s="17" t="s">
        <v>2785</v>
      </c>
      <c r="G250" s="17" t="s">
        <v>2213</v>
      </c>
      <c r="H250" s="17" t="s">
        <v>36</v>
      </c>
      <c r="I250"/>
    </row>
    <row r="251" spans="1:10" x14ac:dyDescent="0.35">
      <c r="A251" s="17" t="s">
        <v>288</v>
      </c>
      <c r="B251" s="17" t="s">
        <v>2214</v>
      </c>
      <c r="C251" s="18"/>
      <c r="D251" s="17" t="s">
        <v>2784</v>
      </c>
      <c r="E251" s="17" t="s">
        <v>2215</v>
      </c>
      <c r="F251" s="17" t="s">
        <v>2785</v>
      </c>
      <c r="G251" s="17" t="s">
        <v>2216</v>
      </c>
      <c r="H251" s="17" t="s">
        <v>71</v>
      </c>
    </row>
    <row r="252" spans="1:10" x14ac:dyDescent="0.35">
      <c r="A252" s="17" t="s">
        <v>288</v>
      </c>
      <c r="B252" s="17" t="s">
        <v>2217</v>
      </c>
      <c r="C252" s="18"/>
      <c r="D252" s="17" t="s">
        <v>2784</v>
      </c>
      <c r="E252" s="17" t="s">
        <v>2218</v>
      </c>
      <c r="F252" s="17" t="s">
        <v>2785</v>
      </c>
      <c r="G252" s="17" t="s">
        <v>2219</v>
      </c>
      <c r="H252" s="17" t="s">
        <v>54</v>
      </c>
    </row>
    <row r="253" spans="1:10" x14ac:dyDescent="0.35">
      <c r="A253" s="17" t="s">
        <v>288</v>
      </c>
      <c r="B253" s="17" t="s">
        <v>2220</v>
      </c>
      <c r="C253" s="18"/>
      <c r="D253" s="17" t="s">
        <v>2784</v>
      </c>
      <c r="E253" s="17" t="s">
        <v>2221</v>
      </c>
      <c r="F253" s="17" t="s">
        <v>2785</v>
      </c>
      <c r="G253" s="17" t="s">
        <v>2222</v>
      </c>
      <c r="H253" s="17" t="s">
        <v>71</v>
      </c>
    </row>
    <row r="254" spans="1:10" x14ac:dyDescent="0.35">
      <c r="A254" s="17" t="s">
        <v>288</v>
      </c>
      <c r="B254" s="17" t="s">
        <v>2223</v>
      </c>
      <c r="C254" s="18"/>
      <c r="D254" s="17" t="s">
        <v>2784</v>
      </c>
      <c r="E254" s="17" t="s">
        <v>2224</v>
      </c>
      <c r="F254" s="17" t="s">
        <v>2785</v>
      </c>
      <c r="G254" s="17" t="s">
        <v>2225</v>
      </c>
      <c r="H254" s="17" t="s">
        <v>71</v>
      </c>
    </row>
    <row r="255" spans="1:10" x14ac:dyDescent="0.35">
      <c r="A255" s="17" t="s">
        <v>288</v>
      </c>
      <c r="B255" s="17" t="s">
        <v>2226</v>
      </c>
      <c r="C255" s="18"/>
      <c r="D255" s="17" t="s">
        <v>2784</v>
      </c>
      <c r="E255" s="17" t="s">
        <v>2227</v>
      </c>
      <c r="F255" s="17" t="s">
        <v>2785</v>
      </c>
      <c r="G255" s="17" t="s">
        <v>2228</v>
      </c>
      <c r="H255" s="17" t="s">
        <v>71</v>
      </c>
    </row>
    <row r="256" spans="1:10" x14ac:dyDescent="0.35">
      <c r="A256" s="17" t="s">
        <v>288</v>
      </c>
      <c r="B256" s="17" t="s">
        <v>2229</v>
      </c>
      <c r="C256" s="18"/>
      <c r="D256" s="17" t="s">
        <v>2784</v>
      </c>
      <c r="E256" s="17" t="s">
        <v>2230</v>
      </c>
      <c r="F256" s="17" t="s">
        <v>2785</v>
      </c>
      <c r="G256" s="17" t="s">
        <v>2231</v>
      </c>
      <c r="H256" s="17" t="s">
        <v>54</v>
      </c>
      <c r="J256" s="19"/>
    </row>
    <row r="257" spans="1:10" x14ac:dyDescent="0.35">
      <c r="A257" s="17" t="s">
        <v>288</v>
      </c>
      <c r="B257" s="17" t="s">
        <v>2232</v>
      </c>
      <c r="C257" s="18"/>
      <c r="D257" s="17" t="s">
        <v>2784</v>
      </c>
      <c r="E257" s="17" t="s">
        <v>2233</v>
      </c>
      <c r="F257" s="17" t="s">
        <v>2785</v>
      </c>
      <c r="G257" s="17" t="s">
        <v>2234</v>
      </c>
      <c r="H257" s="17" t="s">
        <v>71</v>
      </c>
      <c r="J257" s="19"/>
    </row>
    <row r="258" spans="1:10" x14ac:dyDescent="0.35">
      <c r="A258" s="17" t="s">
        <v>288</v>
      </c>
      <c r="B258" s="17" t="s">
        <v>2235</v>
      </c>
      <c r="C258" s="18"/>
      <c r="D258" s="17" t="s">
        <v>2784</v>
      </c>
      <c r="E258" s="17" t="s">
        <v>2236</v>
      </c>
      <c r="F258" s="17" t="s">
        <v>2785</v>
      </c>
      <c r="G258" s="17" t="s">
        <v>2237</v>
      </c>
      <c r="H258" s="17" t="s">
        <v>54</v>
      </c>
    </row>
    <row r="259" spans="1:10" x14ac:dyDescent="0.35">
      <c r="A259" s="17" t="s">
        <v>288</v>
      </c>
      <c r="B259" s="17" t="s">
        <v>2238</v>
      </c>
      <c r="C259" s="18"/>
      <c r="D259" s="17" t="s">
        <v>2784</v>
      </c>
      <c r="E259" s="17" t="s">
        <v>2239</v>
      </c>
      <c r="F259" s="17" t="s">
        <v>2785</v>
      </c>
      <c r="G259" s="17" t="s">
        <v>2240</v>
      </c>
      <c r="H259" s="17" t="s">
        <v>71</v>
      </c>
    </row>
    <row r="260" spans="1:10" x14ac:dyDescent="0.35">
      <c r="A260" s="17" t="s">
        <v>288</v>
      </c>
      <c r="B260" s="17" t="s">
        <v>2241</v>
      </c>
      <c r="C260" s="18"/>
      <c r="D260" s="17" t="s">
        <v>2784</v>
      </c>
      <c r="E260" s="17" t="s">
        <v>2242</v>
      </c>
      <c r="F260" s="17" t="s">
        <v>2785</v>
      </c>
      <c r="G260" s="17" t="s">
        <v>2243</v>
      </c>
      <c r="H260" s="17" t="s">
        <v>71</v>
      </c>
    </row>
    <row r="261" spans="1:10" x14ac:dyDescent="0.35">
      <c r="A261" s="20" t="s">
        <v>2244</v>
      </c>
      <c r="B261" s="20" t="s">
        <v>2245</v>
      </c>
      <c r="C261" s="21"/>
      <c r="D261" s="20" t="s">
        <v>2784</v>
      </c>
      <c r="E261" s="20" t="s">
        <v>2246</v>
      </c>
      <c r="F261" s="20" t="s">
        <v>2785</v>
      </c>
      <c r="G261" s="20" t="s">
        <v>2247</v>
      </c>
      <c r="H261" s="20" t="s">
        <v>40</v>
      </c>
    </row>
    <row r="262" spans="1:10" x14ac:dyDescent="0.35">
      <c r="A262" s="20" t="s">
        <v>2244</v>
      </c>
      <c r="B262" s="20" t="s">
        <v>2248</v>
      </c>
      <c r="C262" s="21"/>
      <c r="D262" s="20" t="s">
        <v>2784</v>
      </c>
      <c r="E262" s="20" t="s">
        <v>2249</v>
      </c>
      <c r="F262" s="20" t="s">
        <v>2785</v>
      </c>
      <c r="G262" s="20" t="s">
        <v>2250</v>
      </c>
      <c r="H262" s="20" t="s">
        <v>40</v>
      </c>
    </row>
    <row r="263" spans="1:10" x14ac:dyDescent="0.35">
      <c r="A263" s="20" t="s">
        <v>2244</v>
      </c>
      <c r="B263" s="20" t="s">
        <v>2251</v>
      </c>
      <c r="C263" s="21"/>
      <c r="D263" s="20" t="s">
        <v>2784</v>
      </c>
      <c r="E263" s="20" t="s">
        <v>2252</v>
      </c>
      <c r="F263" s="20" t="s">
        <v>2785</v>
      </c>
      <c r="G263" s="20" t="s">
        <v>2253</v>
      </c>
      <c r="H263" s="20" t="s">
        <v>71</v>
      </c>
    </row>
    <row r="264" spans="1:10" x14ac:dyDescent="0.35">
      <c r="A264" s="20" t="s">
        <v>2244</v>
      </c>
      <c r="B264" s="20" t="s">
        <v>2254</v>
      </c>
      <c r="C264" s="21"/>
      <c r="D264" s="20" t="s">
        <v>2784</v>
      </c>
      <c r="E264" s="20" t="s">
        <v>2255</v>
      </c>
      <c r="F264" s="20" t="s">
        <v>2785</v>
      </c>
      <c r="G264" s="20" t="s">
        <v>2256</v>
      </c>
      <c r="H264" s="20" t="s">
        <v>40</v>
      </c>
    </row>
    <row r="265" spans="1:10" x14ac:dyDescent="0.35">
      <c r="A265" s="20" t="s">
        <v>2244</v>
      </c>
      <c r="B265" s="20" t="s">
        <v>2257</v>
      </c>
      <c r="C265" s="21"/>
      <c r="D265" s="20" t="s">
        <v>2784</v>
      </c>
      <c r="E265" s="20" t="s">
        <v>2258</v>
      </c>
      <c r="F265" s="20" t="s">
        <v>2785</v>
      </c>
      <c r="G265" s="20" t="s">
        <v>2259</v>
      </c>
      <c r="H265" s="20" t="s">
        <v>40</v>
      </c>
    </row>
    <row r="266" spans="1:10" x14ac:dyDescent="0.35">
      <c r="A266" s="20" t="s">
        <v>2244</v>
      </c>
      <c r="B266" s="20" t="s">
        <v>2260</v>
      </c>
      <c r="C266" s="21"/>
      <c r="D266" s="20" t="s">
        <v>2784</v>
      </c>
      <c r="E266" s="20" t="s">
        <v>2261</v>
      </c>
      <c r="F266" s="20" t="s">
        <v>2785</v>
      </c>
      <c r="G266" s="20" t="s">
        <v>2262</v>
      </c>
      <c r="H266" s="20" t="s">
        <v>40</v>
      </c>
    </row>
    <row r="267" spans="1:10" x14ac:dyDescent="0.35">
      <c r="A267" s="20" t="s">
        <v>2244</v>
      </c>
      <c r="B267" s="20" t="s">
        <v>2263</v>
      </c>
      <c r="C267" s="21"/>
      <c r="D267" s="20" t="s">
        <v>2784</v>
      </c>
      <c r="E267" s="20" t="s">
        <v>2264</v>
      </c>
      <c r="F267" s="20" t="s">
        <v>2785</v>
      </c>
      <c r="G267" s="20" t="s">
        <v>2265</v>
      </c>
      <c r="H267" s="20" t="s">
        <v>36</v>
      </c>
    </row>
    <row r="268" spans="1:10" x14ac:dyDescent="0.35">
      <c r="A268" s="20" t="s">
        <v>2244</v>
      </c>
      <c r="B268" s="20" t="s">
        <v>2266</v>
      </c>
      <c r="C268" s="21"/>
      <c r="D268" s="20" t="s">
        <v>2784</v>
      </c>
      <c r="E268" s="20" t="s">
        <v>2267</v>
      </c>
      <c r="F268" s="20" t="s">
        <v>2785</v>
      </c>
      <c r="G268" s="20" t="s">
        <v>2268</v>
      </c>
      <c r="H268" s="20" t="s">
        <v>54</v>
      </c>
    </row>
    <row r="269" spans="1:10" x14ac:dyDescent="0.35">
      <c r="A269" s="20" t="s">
        <v>2244</v>
      </c>
      <c r="B269" s="20" t="s">
        <v>2269</v>
      </c>
      <c r="C269" s="21"/>
      <c r="D269" s="20" t="s">
        <v>2784</v>
      </c>
      <c r="E269" s="20" t="s">
        <v>2270</v>
      </c>
      <c r="F269" s="20" t="s">
        <v>2785</v>
      </c>
      <c r="G269" s="20" t="s">
        <v>2271</v>
      </c>
      <c r="H269" s="20" t="s">
        <v>71</v>
      </c>
    </row>
    <row r="270" spans="1:10" x14ac:dyDescent="0.35">
      <c r="A270" s="20" t="s">
        <v>2244</v>
      </c>
      <c r="B270" s="20" t="s">
        <v>2272</v>
      </c>
      <c r="C270" s="21"/>
      <c r="D270" s="20" t="s">
        <v>2784</v>
      </c>
      <c r="E270" s="20" t="s">
        <v>2273</v>
      </c>
      <c r="F270" s="20" t="s">
        <v>2785</v>
      </c>
      <c r="G270" s="20" t="s">
        <v>2274</v>
      </c>
      <c r="H270" s="20" t="s">
        <v>54</v>
      </c>
    </row>
    <row r="271" spans="1:10" x14ac:dyDescent="0.35">
      <c r="A271" s="20" t="s">
        <v>2244</v>
      </c>
      <c r="B271" s="20" t="s">
        <v>2275</v>
      </c>
      <c r="C271" s="21"/>
      <c r="D271" s="20" t="s">
        <v>2784</v>
      </c>
      <c r="E271" s="20" t="s">
        <v>2276</v>
      </c>
      <c r="F271" s="20" t="s">
        <v>2785</v>
      </c>
      <c r="G271" s="20" t="s">
        <v>2277</v>
      </c>
      <c r="H271" s="20" t="s">
        <v>71</v>
      </c>
    </row>
    <row r="272" spans="1:10" x14ac:dyDescent="0.35">
      <c r="A272" s="20" t="s">
        <v>2244</v>
      </c>
      <c r="B272" s="20" t="s">
        <v>2278</v>
      </c>
      <c r="C272" s="21"/>
      <c r="D272" s="20" t="s">
        <v>2784</v>
      </c>
      <c r="E272" s="20" t="s">
        <v>2279</v>
      </c>
      <c r="F272" s="20" t="s">
        <v>2785</v>
      </c>
      <c r="G272" s="20" t="s">
        <v>2280</v>
      </c>
      <c r="H272" s="20" t="s">
        <v>40</v>
      </c>
    </row>
    <row r="273" spans="1:8" x14ac:dyDescent="0.35">
      <c r="A273" s="20" t="s">
        <v>2244</v>
      </c>
      <c r="B273" s="20" t="s">
        <v>2281</v>
      </c>
      <c r="C273" s="21"/>
      <c r="D273" s="20" t="s">
        <v>2784</v>
      </c>
      <c r="E273" s="20" t="s">
        <v>2282</v>
      </c>
      <c r="F273" s="20" t="s">
        <v>2785</v>
      </c>
      <c r="G273" s="20" t="s">
        <v>2283</v>
      </c>
      <c r="H273" s="20" t="s">
        <v>36</v>
      </c>
    </row>
    <row r="274" spans="1:8" x14ac:dyDescent="0.35">
      <c r="A274" s="20" t="s">
        <v>2244</v>
      </c>
      <c r="B274" s="20" t="s">
        <v>2284</v>
      </c>
      <c r="C274" s="21"/>
      <c r="D274" s="20" t="s">
        <v>2784</v>
      </c>
      <c r="E274" s="20" t="s">
        <v>2285</v>
      </c>
      <c r="F274" s="20" t="s">
        <v>2785</v>
      </c>
      <c r="G274" s="20" t="s">
        <v>2286</v>
      </c>
      <c r="H274" s="20" t="s">
        <v>71</v>
      </c>
    </row>
    <row r="275" spans="1:8" x14ac:dyDescent="0.35">
      <c r="A275" s="20" t="s">
        <v>2244</v>
      </c>
      <c r="B275" s="20" t="s">
        <v>2287</v>
      </c>
      <c r="C275" s="21"/>
      <c r="D275" s="20" t="s">
        <v>2784</v>
      </c>
      <c r="E275" s="20" t="s">
        <v>2288</v>
      </c>
      <c r="F275" s="20" t="s">
        <v>2785</v>
      </c>
      <c r="G275" s="20" t="s">
        <v>2289</v>
      </c>
      <c r="H275" s="20" t="s">
        <v>2290</v>
      </c>
    </row>
    <row r="276" spans="1:8" x14ac:dyDescent="0.35">
      <c r="A276" s="20" t="s">
        <v>2244</v>
      </c>
      <c r="B276" s="20" t="s">
        <v>2291</v>
      </c>
      <c r="C276" s="21"/>
      <c r="D276" s="20" t="s">
        <v>2784</v>
      </c>
      <c r="E276" s="20" t="s">
        <v>2292</v>
      </c>
      <c r="F276" s="20" t="s">
        <v>2785</v>
      </c>
      <c r="G276" s="20" t="s">
        <v>2293</v>
      </c>
      <c r="H276" s="20" t="s">
        <v>40</v>
      </c>
    </row>
    <row r="277" spans="1:8" x14ac:dyDescent="0.35">
      <c r="A277" s="20" t="s">
        <v>2244</v>
      </c>
      <c r="B277" s="20" t="s">
        <v>2294</v>
      </c>
      <c r="C277" s="21"/>
      <c r="D277" s="20" t="s">
        <v>2784</v>
      </c>
      <c r="E277" s="20" t="s">
        <v>2295</v>
      </c>
      <c r="F277" s="20" t="s">
        <v>2785</v>
      </c>
      <c r="G277" s="20" t="s">
        <v>2296</v>
      </c>
      <c r="H277" s="20" t="s">
        <v>40</v>
      </c>
    </row>
    <row r="278" spans="1:8" x14ac:dyDescent="0.35">
      <c r="A278" s="20" t="s">
        <v>2244</v>
      </c>
      <c r="B278" s="20" t="s">
        <v>2297</v>
      </c>
      <c r="C278" s="21"/>
      <c r="D278" s="20" t="s">
        <v>2784</v>
      </c>
      <c r="E278" s="20" t="s">
        <v>2298</v>
      </c>
      <c r="F278" s="20" t="s">
        <v>2785</v>
      </c>
      <c r="G278" s="20" t="s">
        <v>2299</v>
      </c>
      <c r="H278" s="20" t="s">
        <v>71</v>
      </c>
    </row>
    <row r="279" spans="1:8" x14ac:dyDescent="0.35">
      <c r="A279" s="20" t="s">
        <v>2244</v>
      </c>
      <c r="B279" s="20" t="s">
        <v>2300</v>
      </c>
      <c r="C279" s="21"/>
      <c r="D279" s="20" t="s">
        <v>2784</v>
      </c>
      <c r="E279" s="20" t="s">
        <v>2301</v>
      </c>
      <c r="F279" s="20" t="s">
        <v>2785</v>
      </c>
      <c r="G279" s="20" t="s">
        <v>2302</v>
      </c>
      <c r="H279" s="20" t="s">
        <v>36</v>
      </c>
    </row>
    <row r="280" spans="1:8" x14ac:dyDescent="0.35">
      <c r="A280" s="20" t="s">
        <v>2244</v>
      </c>
      <c r="B280" s="20" t="s">
        <v>2303</v>
      </c>
      <c r="C280" s="21"/>
      <c r="D280" s="20" t="s">
        <v>2784</v>
      </c>
      <c r="E280" s="20" t="s">
        <v>2304</v>
      </c>
      <c r="F280" s="20" t="s">
        <v>2785</v>
      </c>
      <c r="G280" s="20" t="s">
        <v>2305</v>
      </c>
      <c r="H280" s="20" t="s">
        <v>36</v>
      </c>
    </row>
    <row r="281" spans="1:8" x14ac:dyDescent="0.35">
      <c r="A281" s="22" t="s">
        <v>2306</v>
      </c>
      <c r="B281" s="22" t="s">
        <v>2307</v>
      </c>
      <c r="C281" s="23"/>
      <c r="D281" s="22" t="s">
        <v>2784</v>
      </c>
      <c r="E281" s="22" t="s">
        <v>2308</v>
      </c>
      <c r="F281" s="22" t="s">
        <v>2785</v>
      </c>
      <c r="G281" s="22" t="s">
        <v>2309</v>
      </c>
      <c r="H281" s="22" t="s">
        <v>36</v>
      </c>
    </row>
    <row r="282" spans="1:8" x14ac:dyDescent="0.35">
      <c r="A282" s="22" t="s">
        <v>2306</v>
      </c>
      <c r="B282" s="22" t="s">
        <v>2310</v>
      </c>
      <c r="C282" s="23"/>
      <c r="D282" s="22" t="s">
        <v>2784</v>
      </c>
      <c r="E282" s="22" t="s">
        <v>2311</v>
      </c>
      <c r="F282" s="22" t="s">
        <v>2785</v>
      </c>
      <c r="G282" s="22" t="s">
        <v>2312</v>
      </c>
      <c r="H282" s="22" t="s">
        <v>40</v>
      </c>
    </row>
    <row r="283" spans="1:8" x14ac:dyDescent="0.35">
      <c r="A283" s="22" t="s">
        <v>2306</v>
      </c>
      <c r="B283" s="22" t="s">
        <v>2313</v>
      </c>
      <c r="C283" s="23"/>
      <c r="D283" s="22" t="s">
        <v>2784</v>
      </c>
      <c r="E283" s="22" t="s">
        <v>2314</v>
      </c>
      <c r="F283" s="22" t="s">
        <v>2785</v>
      </c>
      <c r="G283" s="22" t="s">
        <v>2315</v>
      </c>
      <c r="H283" s="22" t="s">
        <v>36</v>
      </c>
    </row>
    <row r="284" spans="1:8" x14ac:dyDescent="0.35">
      <c r="A284" s="22" t="s">
        <v>2306</v>
      </c>
      <c r="B284" s="22" t="s">
        <v>2316</v>
      </c>
      <c r="C284" s="23"/>
      <c r="D284" s="22" t="s">
        <v>2784</v>
      </c>
      <c r="E284" s="22" t="s">
        <v>2317</v>
      </c>
      <c r="F284" s="22" t="s">
        <v>2785</v>
      </c>
      <c r="G284" s="22" t="s">
        <v>2318</v>
      </c>
      <c r="H284" s="22" t="s">
        <v>36</v>
      </c>
    </row>
    <row r="285" spans="1:8" x14ac:dyDescent="0.35">
      <c r="A285" s="22" t="s">
        <v>2306</v>
      </c>
      <c r="B285" s="22" t="s">
        <v>2319</v>
      </c>
      <c r="C285" s="23"/>
      <c r="D285" s="22" t="s">
        <v>2784</v>
      </c>
      <c r="E285" s="22" t="s">
        <v>2320</v>
      </c>
      <c r="F285" s="22" t="s">
        <v>2785</v>
      </c>
      <c r="G285" s="22" t="s">
        <v>2321</v>
      </c>
      <c r="H285" s="22" t="s">
        <v>54</v>
      </c>
    </row>
    <row r="286" spans="1:8" x14ac:dyDescent="0.35">
      <c r="A286" s="22" t="s">
        <v>2306</v>
      </c>
      <c r="B286" s="22" t="s">
        <v>2322</v>
      </c>
      <c r="C286" s="23"/>
      <c r="D286" s="22" t="s">
        <v>2784</v>
      </c>
      <c r="E286" s="22" t="s">
        <v>2323</v>
      </c>
      <c r="F286" s="22" t="s">
        <v>2785</v>
      </c>
      <c r="G286" s="22" t="s">
        <v>2324</v>
      </c>
      <c r="H286" s="22" t="s">
        <v>40</v>
      </c>
    </row>
    <row r="287" spans="1:8" x14ac:dyDescent="0.35">
      <c r="A287" s="22" t="s">
        <v>2306</v>
      </c>
      <c r="B287" s="22" t="s">
        <v>2325</v>
      </c>
      <c r="C287" s="23"/>
      <c r="D287" s="22" t="s">
        <v>2784</v>
      </c>
      <c r="E287" s="22" t="s">
        <v>2326</v>
      </c>
      <c r="F287" s="22" t="s">
        <v>2785</v>
      </c>
      <c r="G287" s="22" t="s">
        <v>2327</v>
      </c>
      <c r="H287" s="22" t="s">
        <v>40</v>
      </c>
    </row>
    <row r="288" spans="1:8" x14ac:dyDescent="0.35">
      <c r="A288" s="22" t="s">
        <v>2306</v>
      </c>
      <c r="B288" s="22" t="s">
        <v>2328</v>
      </c>
      <c r="C288" s="23"/>
      <c r="D288" s="22" t="s">
        <v>2784</v>
      </c>
      <c r="E288" s="22" t="s">
        <v>2329</v>
      </c>
      <c r="F288" s="22" t="s">
        <v>2785</v>
      </c>
      <c r="G288" s="22" t="s">
        <v>2330</v>
      </c>
      <c r="H288" s="22" t="s">
        <v>40</v>
      </c>
    </row>
    <row r="289" spans="1:9" x14ac:dyDescent="0.35">
      <c r="A289" s="22" t="s">
        <v>2306</v>
      </c>
      <c r="B289" s="22" t="s">
        <v>2331</v>
      </c>
      <c r="C289" s="23"/>
      <c r="D289" s="22" t="s">
        <v>2784</v>
      </c>
      <c r="E289" s="22" t="s">
        <v>2332</v>
      </c>
      <c r="F289" s="22" t="s">
        <v>2785</v>
      </c>
      <c r="G289" s="22" t="s">
        <v>2333</v>
      </c>
      <c r="H289" s="22" t="s">
        <v>36</v>
      </c>
    </row>
    <row r="290" spans="1:9" x14ac:dyDescent="0.35">
      <c r="A290" s="22" t="s">
        <v>2306</v>
      </c>
      <c r="B290" s="22" t="s">
        <v>2334</v>
      </c>
      <c r="C290" s="23"/>
      <c r="D290" s="22" t="s">
        <v>2784</v>
      </c>
      <c r="E290" s="22" t="s">
        <v>2335</v>
      </c>
      <c r="F290" s="22" t="s">
        <v>2785</v>
      </c>
      <c r="G290" s="22" t="s">
        <v>2336</v>
      </c>
      <c r="H290" s="22" t="s">
        <v>36</v>
      </c>
    </row>
    <row r="291" spans="1:9" x14ac:dyDescent="0.35">
      <c r="A291" s="22" t="s">
        <v>2306</v>
      </c>
      <c r="B291" s="22" t="s">
        <v>2337</v>
      </c>
      <c r="C291" s="23"/>
      <c r="D291" s="22" t="s">
        <v>2784</v>
      </c>
      <c r="E291" s="22" t="s">
        <v>2338</v>
      </c>
      <c r="F291" s="22" t="s">
        <v>2785</v>
      </c>
      <c r="G291" s="22" t="s">
        <v>2339</v>
      </c>
      <c r="H291" s="22" t="s">
        <v>36</v>
      </c>
    </row>
    <row r="292" spans="1:9" x14ac:dyDescent="0.35">
      <c r="A292" s="22" t="s">
        <v>2306</v>
      </c>
      <c r="B292" s="22" t="s">
        <v>2340</v>
      </c>
      <c r="C292" s="23"/>
      <c r="D292" s="22" t="s">
        <v>2784</v>
      </c>
      <c r="E292" s="22" t="s">
        <v>2341</v>
      </c>
      <c r="F292" s="22" t="s">
        <v>2785</v>
      </c>
      <c r="G292" s="22" t="s">
        <v>2342</v>
      </c>
      <c r="H292" s="22" t="s">
        <v>54</v>
      </c>
    </row>
    <row r="293" spans="1:9" x14ac:dyDescent="0.35">
      <c r="A293" s="22" t="s">
        <v>2306</v>
      </c>
      <c r="B293" s="22" t="s">
        <v>2343</v>
      </c>
      <c r="C293" s="23"/>
      <c r="D293" s="22" t="s">
        <v>2784</v>
      </c>
      <c r="E293" s="22" t="s">
        <v>2344</v>
      </c>
      <c r="F293" s="22" t="s">
        <v>2785</v>
      </c>
      <c r="G293" s="22" t="s">
        <v>2345</v>
      </c>
      <c r="H293" s="22" t="s">
        <v>54</v>
      </c>
    </row>
    <row r="294" spans="1:9" x14ac:dyDescent="0.35">
      <c r="A294" s="22" t="s">
        <v>2306</v>
      </c>
      <c r="B294" s="22" t="s">
        <v>2346</v>
      </c>
      <c r="C294" s="23"/>
      <c r="D294" s="22" t="s">
        <v>2784</v>
      </c>
      <c r="E294" s="22" t="s">
        <v>2347</v>
      </c>
      <c r="F294" s="22" t="s">
        <v>2785</v>
      </c>
      <c r="G294" s="22" t="s">
        <v>2348</v>
      </c>
      <c r="H294" s="22" t="s">
        <v>40</v>
      </c>
    </row>
    <row r="295" spans="1:9" x14ac:dyDescent="0.35">
      <c r="A295" s="22" t="s">
        <v>2306</v>
      </c>
      <c r="B295" s="22" t="s">
        <v>2899</v>
      </c>
      <c r="C295" s="23"/>
      <c r="D295" s="22" t="s">
        <v>2784</v>
      </c>
      <c r="E295" s="22" t="s">
        <v>2900</v>
      </c>
      <c r="F295" s="22" t="s">
        <v>2785</v>
      </c>
      <c r="G295" s="4" t="s">
        <v>2901</v>
      </c>
      <c r="H295" s="4" t="s">
        <v>40</v>
      </c>
      <c r="I295" s="4" t="s">
        <v>36</v>
      </c>
    </row>
    <row r="296" spans="1:9" x14ac:dyDescent="0.35">
      <c r="A296" s="22" t="s">
        <v>2306</v>
      </c>
      <c r="B296" s="22" t="s">
        <v>2902</v>
      </c>
      <c r="C296" s="23"/>
      <c r="D296" s="22" t="s">
        <v>2784</v>
      </c>
      <c r="E296" s="22" t="s">
        <v>2903</v>
      </c>
      <c r="F296" s="22" t="s">
        <v>2785</v>
      </c>
      <c r="G296" s="4" t="s">
        <v>2904</v>
      </c>
      <c r="H296" s="4" t="s">
        <v>36</v>
      </c>
      <c r="I296" s="4" t="s">
        <v>54</v>
      </c>
    </row>
    <row r="297" spans="1:9" x14ac:dyDescent="0.35">
      <c r="A297" s="14" t="s">
        <v>2244</v>
      </c>
      <c r="B297" s="24" t="s">
        <v>2905</v>
      </c>
      <c r="C297" s="25" t="s">
        <v>2906</v>
      </c>
      <c r="D297" s="24" t="s">
        <v>2784</v>
      </c>
      <c r="E297" s="24" t="s">
        <v>2907</v>
      </c>
      <c r="F297" s="24" t="s">
        <v>2785</v>
      </c>
      <c r="G297" s="24" t="s">
        <v>2908</v>
      </c>
      <c r="H297" s="24" t="s">
        <v>71</v>
      </c>
    </row>
    <row r="298" spans="1:9" x14ac:dyDescent="0.35">
      <c r="A298" s="14" t="s">
        <v>2244</v>
      </c>
      <c r="B298" s="24" t="s">
        <v>2905</v>
      </c>
      <c r="C298" s="25" t="s">
        <v>2909</v>
      </c>
      <c r="D298" s="24" t="s">
        <v>2784</v>
      </c>
      <c r="E298" s="24" t="s">
        <v>2910</v>
      </c>
      <c r="F298" s="24" t="s">
        <v>2785</v>
      </c>
      <c r="G298" s="24" t="s">
        <v>2911</v>
      </c>
      <c r="H298" s="24" t="s">
        <v>2290</v>
      </c>
    </row>
    <row r="299" spans="1:9" x14ac:dyDescent="0.35">
      <c r="A299" s="14" t="s">
        <v>2244</v>
      </c>
      <c r="B299" s="14" t="s">
        <v>2349</v>
      </c>
      <c r="C299" s="15" t="s">
        <v>2912</v>
      </c>
      <c r="D299" s="14" t="s">
        <v>2784</v>
      </c>
      <c r="E299" s="14" t="s">
        <v>2350</v>
      </c>
      <c r="F299" s="14" t="s">
        <v>2785</v>
      </c>
      <c r="G299" s="14" t="s">
        <v>2351</v>
      </c>
      <c r="H299" s="14" t="s">
        <v>71</v>
      </c>
    </row>
    <row r="300" spans="1:9" x14ac:dyDescent="0.35">
      <c r="A300" s="14" t="s">
        <v>2244</v>
      </c>
      <c r="B300" s="24" t="s">
        <v>2913</v>
      </c>
      <c r="C300" s="25" t="s">
        <v>2914</v>
      </c>
      <c r="D300" s="24" t="s">
        <v>2784</v>
      </c>
      <c r="E300" s="24" t="s">
        <v>2915</v>
      </c>
      <c r="F300" s="24" t="s">
        <v>2785</v>
      </c>
      <c r="G300" s="24" t="s">
        <v>2916</v>
      </c>
      <c r="H300" s="24" t="s">
        <v>71</v>
      </c>
    </row>
    <row r="301" spans="1:9" x14ac:dyDescent="0.35">
      <c r="A301" s="14" t="s">
        <v>2244</v>
      </c>
      <c r="B301" s="24" t="s">
        <v>2913</v>
      </c>
      <c r="C301" s="25" t="s">
        <v>2917</v>
      </c>
      <c r="D301" s="24" t="s">
        <v>2784</v>
      </c>
      <c r="E301" s="24" t="s">
        <v>2918</v>
      </c>
      <c r="F301" s="24" t="s">
        <v>2785</v>
      </c>
      <c r="G301" s="24" t="s">
        <v>2919</v>
      </c>
      <c r="H301" s="24" t="s">
        <v>36</v>
      </c>
    </row>
    <row r="302" spans="1:9" x14ac:dyDescent="0.35">
      <c r="A302" s="14" t="s">
        <v>2244</v>
      </c>
      <c r="B302" s="24" t="s">
        <v>2920</v>
      </c>
      <c r="C302" s="25" t="s">
        <v>2921</v>
      </c>
      <c r="D302" s="24" t="s">
        <v>2784</v>
      </c>
      <c r="E302" s="24" t="s">
        <v>2922</v>
      </c>
      <c r="F302" s="24" t="s">
        <v>2785</v>
      </c>
      <c r="G302" s="24" t="s">
        <v>2923</v>
      </c>
      <c r="H302" s="24" t="s">
        <v>54</v>
      </c>
    </row>
    <row r="303" spans="1:9" x14ac:dyDescent="0.35">
      <c r="A303" s="14" t="s">
        <v>2244</v>
      </c>
      <c r="B303" s="24" t="s">
        <v>2920</v>
      </c>
      <c r="C303" s="25" t="s">
        <v>2924</v>
      </c>
      <c r="D303" s="24" t="s">
        <v>2784</v>
      </c>
      <c r="E303" s="24" t="s">
        <v>2925</v>
      </c>
      <c r="F303" s="24" t="s">
        <v>2785</v>
      </c>
      <c r="G303" s="24" t="s">
        <v>2926</v>
      </c>
      <c r="H303" s="24" t="s">
        <v>36</v>
      </c>
    </row>
    <row r="304" spans="1:9" x14ac:dyDescent="0.35">
      <c r="A304" s="14" t="s">
        <v>2244</v>
      </c>
      <c r="B304" s="24" t="s">
        <v>2927</v>
      </c>
      <c r="C304" s="25" t="s">
        <v>2928</v>
      </c>
      <c r="D304" s="24" t="s">
        <v>2784</v>
      </c>
      <c r="E304" s="24" t="s">
        <v>2929</v>
      </c>
      <c r="F304" s="24" t="s">
        <v>2785</v>
      </c>
      <c r="G304" s="24" t="s">
        <v>2930</v>
      </c>
      <c r="H304" s="24" t="s">
        <v>71</v>
      </c>
    </row>
    <row r="305" spans="1:9" x14ac:dyDescent="0.35">
      <c r="A305" s="14" t="s">
        <v>2244</v>
      </c>
      <c r="B305" s="24" t="s">
        <v>2927</v>
      </c>
      <c r="C305" s="25" t="s">
        <v>2931</v>
      </c>
      <c r="D305" s="24" t="s">
        <v>2784</v>
      </c>
      <c r="E305" s="24" t="s">
        <v>2932</v>
      </c>
      <c r="F305" s="24" t="s">
        <v>2785</v>
      </c>
      <c r="G305" s="24" t="s">
        <v>2933</v>
      </c>
      <c r="H305" s="24" t="s">
        <v>71</v>
      </c>
    </row>
    <row r="306" spans="1:9" x14ac:dyDescent="0.35">
      <c r="A306" s="14" t="s">
        <v>2244</v>
      </c>
      <c r="B306" s="14" t="s">
        <v>2352</v>
      </c>
      <c r="C306" s="15" t="s">
        <v>2934</v>
      </c>
      <c r="D306" s="14" t="s">
        <v>2784</v>
      </c>
      <c r="E306" s="14" t="s">
        <v>2353</v>
      </c>
      <c r="F306" s="14" t="s">
        <v>2785</v>
      </c>
      <c r="G306" s="14" t="s">
        <v>2354</v>
      </c>
      <c r="H306" s="14" t="s">
        <v>71</v>
      </c>
    </row>
    <row r="307" spans="1:9" x14ac:dyDescent="0.35">
      <c r="A307" s="14" t="s">
        <v>2244</v>
      </c>
      <c r="B307" s="24" t="s">
        <v>2935</v>
      </c>
      <c r="C307" s="25" t="s">
        <v>2936</v>
      </c>
      <c r="D307" s="24" t="s">
        <v>2784</v>
      </c>
      <c r="E307" s="24" t="s">
        <v>2937</v>
      </c>
      <c r="F307" s="24" t="s">
        <v>2785</v>
      </c>
      <c r="G307" s="24" t="s">
        <v>2938</v>
      </c>
      <c r="H307" s="24" t="s">
        <v>40</v>
      </c>
    </row>
    <row r="308" spans="1:9" x14ac:dyDescent="0.35">
      <c r="A308" s="14" t="s">
        <v>2244</v>
      </c>
      <c r="B308" s="24" t="s">
        <v>2935</v>
      </c>
      <c r="C308" s="25" t="s">
        <v>2939</v>
      </c>
      <c r="D308" s="24" t="s">
        <v>2784</v>
      </c>
      <c r="E308" s="24" t="s">
        <v>2940</v>
      </c>
      <c r="F308" s="24" t="s">
        <v>2785</v>
      </c>
      <c r="G308" s="24" t="s">
        <v>2941</v>
      </c>
      <c r="H308" s="24" t="s">
        <v>2290</v>
      </c>
    </row>
    <row r="309" spans="1:9" x14ac:dyDescent="0.35">
      <c r="A309" s="14" t="s">
        <v>2244</v>
      </c>
      <c r="B309" s="14" t="s">
        <v>2355</v>
      </c>
      <c r="C309" s="15" t="s">
        <v>2942</v>
      </c>
      <c r="D309" s="14" t="s">
        <v>2784</v>
      </c>
      <c r="E309" s="14" t="s">
        <v>2356</v>
      </c>
      <c r="F309" s="14" t="s">
        <v>2785</v>
      </c>
      <c r="G309" s="14" t="s">
        <v>2357</v>
      </c>
      <c r="H309" s="14" t="s">
        <v>2290</v>
      </c>
    </row>
    <row r="310" spans="1:9" x14ac:dyDescent="0.35">
      <c r="A310" s="14" t="s">
        <v>2244</v>
      </c>
      <c r="B310" s="24" t="s">
        <v>2943</v>
      </c>
      <c r="C310" s="25" t="s">
        <v>2944</v>
      </c>
      <c r="D310" s="24" t="s">
        <v>2784</v>
      </c>
      <c r="E310" s="24" t="s">
        <v>2945</v>
      </c>
      <c r="F310" s="24" t="s">
        <v>2785</v>
      </c>
      <c r="G310" s="24" t="s">
        <v>2946</v>
      </c>
      <c r="H310" s="24" t="s">
        <v>71</v>
      </c>
    </row>
    <row r="311" spans="1:9" x14ac:dyDescent="0.35">
      <c r="A311" s="14" t="s">
        <v>2244</v>
      </c>
      <c r="B311" s="24" t="s">
        <v>2943</v>
      </c>
      <c r="C311" s="25" t="s">
        <v>2947</v>
      </c>
      <c r="D311" s="24" t="s">
        <v>2784</v>
      </c>
      <c r="E311" s="24" t="s">
        <v>2948</v>
      </c>
      <c r="F311" s="24" t="s">
        <v>2785</v>
      </c>
      <c r="G311" s="24" t="s">
        <v>2949</v>
      </c>
      <c r="H311" s="24" t="s">
        <v>54</v>
      </c>
    </row>
    <row r="312" spans="1:9" x14ac:dyDescent="0.35">
      <c r="A312" s="14" t="s">
        <v>2244</v>
      </c>
      <c r="B312" s="24" t="s">
        <v>2950</v>
      </c>
      <c r="C312" s="25" t="s">
        <v>2951</v>
      </c>
      <c r="D312" s="24" t="s">
        <v>2784</v>
      </c>
      <c r="E312" s="24" t="s">
        <v>2952</v>
      </c>
      <c r="F312" s="24" t="s">
        <v>2785</v>
      </c>
      <c r="G312" s="24" t="s">
        <v>2953</v>
      </c>
      <c r="H312" s="24" t="s">
        <v>2290</v>
      </c>
    </row>
    <row r="313" spans="1:9" x14ac:dyDescent="0.35">
      <c r="A313" s="14" t="s">
        <v>2244</v>
      </c>
      <c r="B313" s="24" t="s">
        <v>2950</v>
      </c>
      <c r="C313" s="25" t="s">
        <v>2954</v>
      </c>
      <c r="D313" s="24" t="s">
        <v>2784</v>
      </c>
      <c r="E313" s="24" t="s">
        <v>2955</v>
      </c>
      <c r="F313" s="24" t="s">
        <v>2785</v>
      </c>
      <c r="G313" s="24" t="s">
        <v>2956</v>
      </c>
      <c r="H313" s="24" t="s">
        <v>71</v>
      </c>
      <c r="I313" s="4"/>
    </row>
    <row r="314" spans="1:9" x14ac:dyDescent="0.35">
      <c r="A314" s="14" t="s">
        <v>2244</v>
      </c>
      <c r="B314" s="14" t="s">
        <v>2358</v>
      </c>
      <c r="C314" s="15" t="s">
        <v>2957</v>
      </c>
      <c r="D314" s="14" t="s">
        <v>2784</v>
      </c>
      <c r="E314" s="14" t="s">
        <v>2359</v>
      </c>
      <c r="F314" s="14" t="s">
        <v>2785</v>
      </c>
      <c r="G314" s="14" t="s">
        <v>2360</v>
      </c>
      <c r="H314" s="14" t="s">
        <v>54</v>
      </c>
    </row>
    <row r="315" spans="1:9" x14ac:dyDescent="0.35">
      <c r="A315" s="14" t="s">
        <v>2244</v>
      </c>
      <c r="B315" s="14" t="s">
        <v>2361</v>
      </c>
      <c r="C315" s="15" t="s">
        <v>2958</v>
      </c>
      <c r="D315" s="14" t="s">
        <v>2784</v>
      </c>
      <c r="E315" s="14" t="s">
        <v>2362</v>
      </c>
      <c r="F315" s="14" t="s">
        <v>2785</v>
      </c>
      <c r="G315" s="14" t="s">
        <v>2363</v>
      </c>
      <c r="H315" s="14" t="s">
        <v>40</v>
      </c>
    </row>
    <row r="316" spans="1:9" x14ac:dyDescent="0.35">
      <c r="A316" s="14" t="s">
        <v>2244</v>
      </c>
      <c r="B316" s="14" t="s">
        <v>2364</v>
      </c>
      <c r="C316" s="15" t="s">
        <v>2959</v>
      </c>
      <c r="D316" s="14" t="s">
        <v>2784</v>
      </c>
      <c r="E316" s="14" t="s">
        <v>2365</v>
      </c>
      <c r="F316" s="14" t="s">
        <v>2785</v>
      </c>
      <c r="G316" s="14" t="s">
        <v>2366</v>
      </c>
      <c r="H316" s="14" t="s">
        <v>40</v>
      </c>
    </row>
    <row r="317" spans="1:9" x14ac:dyDescent="0.35">
      <c r="A317" s="14" t="s">
        <v>2244</v>
      </c>
      <c r="B317" s="14" t="s">
        <v>2367</v>
      </c>
      <c r="C317" s="15" t="s">
        <v>2960</v>
      </c>
      <c r="D317" s="14" t="s">
        <v>2784</v>
      </c>
      <c r="E317" s="14" t="s">
        <v>2368</v>
      </c>
      <c r="F317" s="14" t="s">
        <v>2785</v>
      </c>
      <c r="G317" s="14" t="s">
        <v>2369</v>
      </c>
      <c r="H317" s="14" t="s">
        <v>54</v>
      </c>
    </row>
    <row r="318" spans="1:9" x14ac:dyDescent="0.35">
      <c r="A318" s="14" t="s">
        <v>2244</v>
      </c>
      <c r="B318" s="14" t="s">
        <v>2370</v>
      </c>
      <c r="C318" s="15" t="s">
        <v>2961</v>
      </c>
      <c r="D318" s="14" t="s">
        <v>2784</v>
      </c>
      <c r="E318" s="14" t="s">
        <v>2371</v>
      </c>
      <c r="F318" s="14" t="s">
        <v>2785</v>
      </c>
      <c r="G318" s="14" t="s">
        <v>2372</v>
      </c>
      <c r="H318" s="14" t="s">
        <v>36</v>
      </c>
      <c r="I318" s="4"/>
    </row>
    <row r="319" spans="1:9" x14ac:dyDescent="0.35">
      <c r="A319" s="14" t="s">
        <v>2244</v>
      </c>
      <c r="B319" s="14" t="s">
        <v>2373</v>
      </c>
      <c r="C319" s="15" t="s">
        <v>2962</v>
      </c>
      <c r="D319" s="14" t="s">
        <v>2784</v>
      </c>
      <c r="E319" s="14" t="s">
        <v>2374</v>
      </c>
      <c r="F319" s="14" t="s">
        <v>2785</v>
      </c>
      <c r="G319" s="14" t="s">
        <v>2375</v>
      </c>
      <c r="H319" s="14" t="s">
        <v>36</v>
      </c>
    </row>
    <row r="320" spans="1:9" x14ac:dyDescent="0.35">
      <c r="A320" s="14" t="s">
        <v>2244</v>
      </c>
      <c r="B320" s="14" t="s">
        <v>2376</v>
      </c>
      <c r="C320" s="15" t="s">
        <v>2963</v>
      </c>
      <c r="D320" s="14" t="s">
        <v>2784</v>
      </c>
      <c r="E320" s="14" t="s">
        <v>2377</v>
      </c>
      <c r="F320" s="14" t="s">
        <v>2785</v>
      </c>
      <c r="G320" s="14" t="s">
        <v>2378</v>
      </c>
      <c r="H320" s="14" t="s">
        <v>40</v>
      </c>
    </row>
    <row r="321" spans="1:9" x14ac:dyDescent="0.35">
      <c r="A321" s="14" t="s">
        <v>2244</v>
      </c>
      <c r="B321" s="14" t="s">
        <v>2379</v>
      </c>
      <c r="C321" s="15" t="s">
        <v>2964</v>
      </c>
      <c r="D321" s="14" t="s">
        <v>2784</v>
      </c>
      <c r="E321" s="14" t="s">
        <v>2380</v>
      </c>
      <c r="F321" s="14" t="s">
        <v>2785</v>
      </c>
      <c r="G321" s="14" t="s">
        <v>2381</v>
      </c>
      <c r="H321" s="14" t="s">
        <v>40</v>
      </c>
    </row>
    <row r="322" spans="1:9" x14ac:dyDescent="0.35">
      <c r="A322" s="14" t="s">
        <v>2244</v>
      </c>
      <c r="B322" s="14" t="s">
        <v>2382</v>
      </c>
      <c r="C322" s="15" t="s">
        <v>2965</v>
      </c>
      <c r="D322" s="14" t="s">
        <v>2784</v>
      </c>
      <c r="E322" s="14" t="s">
        <v>2383</v>
      </c>
      <c r="F322" s="14" t="s">
        <v>2785</v>
      </c>
      <c r="G322" s="14" t="s">
        <v>2384</v>
      </c>
      <c r="H322" s="14" t="s">
        <v>71</v>
      </c>
    </row>
    <row r="323" spans="1:9" x14ac:dyDescent="0.35">
      <c r="A323" s="14" t="s">
        <v>2244</v>
      </c>
      <c r="B323" s="14" t="s">
        <v>2385</v>
      </c>
      <c r="C323" s="15" t="s">
        <v>2966</v>
      </c>
      <c r="D323" s="14" t="s">
        <v>2784</v>
      </c>
      <c r="E323" s="14" t="s">
        <v>2386</v>
      </c>
      <c r="F323" s="14" t="s">
        <v>2785</v>
      </c>
      <c r="G323" s="14" t="s">
        <v>2387</v>
      </c>
      <c r="H323" s="14" t="s">
        <v>117</v>
      </c>
    </row>
    <row r="324" spans="1:9" x14ac:dyDescent="0.35">
      <c r="A324" s="14" t="s">
        <v>2244</v>
      </c>
      <c r="B324" s="14" t="s">
        <v>2388</v>
      </c>
      <c r="C324" s="15" t="s">
        <v>2967</v>
      </c>
      <c r="D324" s="14" t="s">
        <v>2784</v>
      </c>
      <c r="E324" s="14" t="s">
        <v>2389</v>
      </c>
      <c r="F324" s="14" t="s">
        <v>2785</v>
      </c>
      <c r="G324" s="14" t="s">
        <v>2390</v>
      </c>
      <c r="H324" s="14" t="s">
        <v>36</v>
      </c>
    </row>
    <row r="325" spans="1:9" x14ac:dyDescent="0.35">
      <c r="A325" s="14" t="s">
        <v>2244</v>
      </c>
      <c r="B325" s="14" t="s">
        <v>2391</v>
      </c>
      <c r="C325" s="15" t="s">
        <v>2968</v>
      </c>
      <c r="D325" s="14" t="s">
        <v>2784</v>
      </c>
      <c r="E325" s="14" t="s">
        <v>2392</v>
      </c>
      <c r="F325" s="14" t="s">
        <v>2785</v>
      </c>
      <c r="G325" s="14" t="s">
        <v>2393</v>
      </c>
      <c r="H325" s="14" t="s">
        <v>71</v>
      </c>
    </row>
    <row r="326" spans="1:9" x14ac:dyDescent="0.35">
      <c r="A326" s="14" t="s">
        <v>2244</v>
      </c>
      <c r="B326" s="14" t="s">
        <v>2394</v>
      </c>
      <c r="C326" s="15" t="s">
        <v>2969</v>
      </c>
      <c r="D326" s="14" t="s">
        <v>2784</v>
      </c>
      <c r="E326" s="14" t="s">
        <v>2395</v>
      </c>
      <c r="F326" s="14" t="s">
        <v>2785</v>
      </c>
      <c r="G326" s="14" t="s">
        <v>2396</v>
      </c>
      <c r="H326" s="14" t="s">
        <v>54</v>
      </c>
    </row>
    <row r="327" spans="1:9" x14ac:dyDescent="0.35">
      <c r="A327" s="14" t="s">
        <v>2244</v>
      </c>
      <c r="B327" s="14" t="s">
        <v>2397</v>
      </c>
      <c r="C327" s="15" t="s">
        <v>2970</v>
      </c>
      <c r="D327" s="14" t="s">
        <v>2784</v>
      </c>
      <c r="E327" s="14" t="s">
        <v>2398</v>
      </c>
      <c r="F327" s="14" t="s">
        <v>2785</v>
      </c>
      <c r="G327" s="14" t="s">
        <v>2399</v>
      </c>
      <c r="H327" s="14" t="s">
        <v>71</v>
      </c>
    </row>
    <row r="328" spans="1:9" x14ac:dyDescent="0.35">
      <c r="A328" s="14" t="s">
        <v>2244</v>
      </c>
      <c r="B328" s="14" t="s">
        <v>2400</v>
      </c>
      <c r="C328" s="15" t="s">
        <v>2971</v>
      </c>
      <c r="D328" s="14" t="s">
        <v>2784</v>
      </c>
      <c r="E328" s="14" t="s">
        <v>2401</v>
      </c>
      <c r="F328" s="14" t="s">
        <v>2785</v>
      </c>
      <c r="G328" s="14" t="s">
        <v>2402</v>
      </c>
      <c r="H328" s="14" t="s">
        <v>71</v>
      </c>
    </row>
    <row r="329" spans="1:9" x14ac:dyDescent="0.35">
      <c r="A329" s="14" t="s">
        <v>2244</v>
      </c>
      <c r="B329" s="14" t="s">
        <v>2403</v>
      </c>
      <c r="C329" s="15" t="s">
        <v>2972</v>
      </c>
      <c r="D329" s="14" t="s">
        <v>2784</v>
      </c>
      <c r="E329" s="14" t="s">
        <v>2404</v>
      </c>
      <c r="F329" s="14" t="s">
        <v>2785</v>
      </c>
      <c r="G329" s="14" t="s">
        <v>2405</v>
      </c>
      <c r="H329" s="14" t="s">
        <v>71</v>
      </c>
    </row>
    <row r="330" spans="1:9" x14ac:dyDescent="0.35">
      <c r="A330" s="14" t="s">
        <v>2244</v>
      </c>
      <c r="B330" s="14" t="s">
        <v>2406</v>
      </c>
      <c r="C330" s="15" t="s">
        <v>2973</v>
      </c>
      <c r="D330" s="14" t="s">
        <v>2784</v>
      </c>
      <c r="E330" s="14" t="s">
        <v>2407</v>
      </c>
      <c r="F330" s="14" t="s">
        <v>2785</v>
      </c>
      <c r="G330" s="14" t="s">
        <v>2408</v>
      </c>
      <c r="H330" s="14" t="s">
        <v>71</v>
      </c>
    </row>
    <row r="331" spans="1:9" x14ac:dyDescent="0.35">
      <c r="A331" s="14" t="s">
        <v>2244</v>
      </c>
      <c r="B331" s="14" t="s">
        <v>2409</v>
      </c>
      <c r="C331" s="15" t="s">
        <v>2974</v>
      </c>
      <c r="D331" s="14" t="s">
        <v>2784</v>
      </c>
      <c r="E331" s="14" t="s">
        <v>2410</v>
      </c>
      <c r="F331" s="14" t="s">
        <v>2785</v>
      </c>
      <c r="G331" s="14" t="s">
        <v>2411</v>
      </c>
      <c r="H331" s="14" t="s">
        <v>71</v>
      </c>
      <c r="I331" s="4"/>
    </row>
    <row r="332" spans="1:9" x14ac:dyDescent="0.35">
      <c r="A332" s="14" t="s">
        <v>2244</v>
      </c>
      <c r="B332" s="14" t="s">
        <v>2412</v>
      </c>
      <c r="C332" s="15" t="s">
        <v>2975</v>
      </c>
      <c r="D332" s="14" t="s">
        <v>2784</v>
      </c>
      <c r="E332" s="14" t="s">
        <v>2413</v>
      </c>
      <c r="F332" s="14" t="s">
        <v>2785</v>
      </c>
      <c r="G332" s="14" t="s">
        <v>2414</v>
      </c>
      <c r="H332" s="14" t="s">
        <v>40</v>
      </c>
    </row>
    <row r="333" spans="1:9" x14ac:dyDescent="0.35">
      <c r="A333" s="14" t="s">
        <v>2244</v>
      </c>
      <c r="B333" s="14" t="s">
        <v>2415</v>
      </c>
      <c r="C333" s="15" t="s">
        <v>2976</v>
      </c>
      <c r="D333" s="14" t="s">
        <v>2784</v>
      </c>
      <c r="E333" s="14" t="s">
        <v>2416</v>
      </c>
      <c r="F333" s="14" t="s">
        <v>2785</v>
      </c>
      <c r="G333" s="14" t="s">
        <v>2417</v>
      </c>
      <c r="H333" s="14" t="s">
        <v>2290</v>
      </c>
    </row>
    <row r="334" spans="1:9" x14ac:dyDescent="0.35">
      <c r="A334" s="14" t="s">
        <v>2244</v>
      </c>
      <c r="B334" s="14" t="s">
        <v>2418</v>
      </c>
      <c r="C334" s="15" t="s">
        <v>2977</v>
      </c>
      <c r="D334" s="14" t="s">
        <v>2784</v>
      </c>
      <c r="E334" s="14" t="s">
        <v>2419</v>
      </c>
      <c r="F334" s="14" t="s">
        <v>2785</v>
      </c>
      <c r="G334" s="14" t="s">
        <v>2420</v>
      </c>
      <c r="H334" s="14" t="s">
        <v>36</v>
      </c>
    </row>
    <row r="335" spans="1:9" x14ac:dyDescent="0.35">
      <c r="A335" s="14" t="s">
        <v>2244</v>
      </c>
      <c r="B335" s="14" t="s">
        <v>2421</v>
      </c>
      <c r="C335" s="15" t="s">
        <v>2978</v>
      </c>
      <c r="D335" s="14" t="s">
        <v>2784</v>
      </c>
      <c r="E335" s="14" t="s">
        <v>2422</v>
      </c>
      <c r="F335" s="14" t="s">
        <v>2785</v>
      </c>
      <c r="G335" s="14" t="s">
        <v>2423</v>
      </c>
      <c r="H335" s="14" t="s">
        <v>36</v>
      </c>
    </row>
    <row r="336" spans="1:9" x14ac:dyDescent="0.35">
      <c r="A336" s="14" t="s">
        <v>2244</v>
      </c>
      <c r="B336" s="14" t="s">
        <v>2424</v>
      </c>
      <c r="C336" s="15" t="s">
        <v>2979</v>
      </c>
      <c r="D336" s="14" t="s">
        <v>2784</v>
      </c>
      <c r="E336" s="14" t="s">
        <v>2425</v>
      </c>
      <c r="F336" s="14" t="s">
        <v>2785</v>
      </c>
      <c r="G336" s="14" t="s">
        <v>2426</v>
      </c>
      <c r="H336" s="14" t="s">
        <v>40</v>
      </c>
    </row>
    <row r="337" spans="1:8" x14ac:dyDescent="0.35">
      <c r="A337" s="14" t="s">
        <v>2244</v>
      </c>
      <c r="B337" s="14" t="s">
        <v>2427</v>
      </c>
      <c r="C337" s="15" t="s">
        <v>2980</v>
      </c>
      <c r="D337" s="14" t="s">
        <v>2784</v>
      </c>
      <c r="E337" s="14" t="s">
        <v>2428</v>
      </c>
      <c r="F337" s="14" t="s">
        <v>2785</v>
      </c>
      <c r="G337" s="14" t="s">
        <v>2429</v>
      </c>
      <c r="H337" s="14" t="s">
        <v>36</v>
      </c>
    </row>
    <row r="338" spans="1:8" x14ac:dyDescent="0.35">
      <c r="A338" s="14" t="s">
        <v>2244</v>
      </c>
      <c r="B338" s="14" t="s">
        <v>2430</v>
      </c>
      <c r="C338" s="15" t="s">
        <v>2981</v>
      </c>
      <c r="D338" s="14" t="s">
        <v>2784</v>
      </c>
      <c r="E338" s="14" t="s">
        <v>2431</v>
      </c>
      <c r="F338" s="14" t="s">
        <v>2785</v>
      </c>
      <c r="G338" s="14" t="s">
        <v>2432</v>
      </c>
      <c r="H338" s="14" t="s">
        <v>44</v>
      </c>
    </row>
    <row r="339" spans="1:8" x14ac:dyDescent="0.35">
      <c r="A339" s="14" t="s">
        <v>2244</v>
      </c>
      <c r="B339" s="14" t="s">
        <v>2433</v>
      </c>
      <c r="C339" s="15" t="s">
        <v>2982</v>
      </c>
      <c r="D339" s="14" t="s">
        <v>2784</v>
      </c>
      <c r="E339" s="14" t="s">
        <v>2434</v>
      </c>
      <c r="F339" s="14" t="s">
        <v>2785</v>
      </c>
      <c r="G339" s="14" t="s">
        <v>2435</v>
      </c>
      <c r="H339" s="14" t="s">
        <v>54</v>
      </c>
    </row>
    <row r="340" spans="1:8" x14ac:dyDescent="0.35">
      <c r="A340" s="14" t="s">
        <v>2244</v>
      </c>
      <c r="B340" s="14" t="s">
        <v>2436</v>
      </c>
      <c r="C340" s="15" t="s">
        <v>2983</v>
      </c>
      <c r="D340" s="14" t="s">
        <v>2784</v>
      </c>
      <c r="E340" s="14" t="s">
        <v>2437</v>
      </c>
      <c r="F340" s="14" t="s">
        <v>2785</v>
      </c>
      <c r="G340" s="14" t="s">
        <v>2438</v>
      </c>
      <c r="H340" s="14" t="s">
        <v>2290</v>
      </c>
    </row>
    <row r="341" spans="1:8" x14ac:dyDescent="0.35">
      <c r="A341" s="14" t="s">
        <v>2244</v>
      </c>
      <c r="B341" s="14" t="s">
        <v>2439</v>
      </c>
      <c r="C341" s="15" t="s">
        <v>2984</v>
      </c>
      <c r="D341" s="14" t="s">
        <v>2784</v>
      </c>
      <c r="E341" s="14" t="s">
        <v>2440</v>
      </c>
      <c r="F341" s="14" t="s">
        <v>2785</v>
      </c>
      <c r="G341" s="14" t="s">
        <v>2441</v>
      </c>
      <c r="H341" s="14" t="s">
        <v>36</v>
      </c>
    </row>
    <row r="342" spans="1:8" x14ac:dyDescent="0.35">
      <c r="A342" s="4" t="s">
        <v>2306</v>
      </c>
      <c r="B342" s="4" t="s">
        <v>2442</v>
      </c>
      <c r="C342" s="26"/>
      <c r="D342" s="4" t="s">
        <v>2784</v>
      </c>
      <c r="E342" s="4" t="s">
        <v>2443</v>
      </c>
      <c r="F342" s="4" t="s">
        <v>2785</v>
      </c>
      <c r="G342" s="4" t="s">
        <v>2444</v>
      </c>
      <c r="H342" s="4" t="s">
        <v>40</v>
      </c>
    </row>
    <row r="343" spans="1:8" x14ac:dyDescent="0.35">
      <c r="A343" s="4" t="s">
        <v>2306</v>
      </c>
      <c r="B343" s="4" t="s">
        <v>2445</v>
      </c>
      <c r="C343" s="26" t="s">
        <v>2985</v>
      </c>
      <c r="D343" s="4" t="s">
        <v>2784</v>
      </c>
      <c r="E343" s="4" t="s">
        <v>2446</v>
      </c>
      <c r="F343" s="4" t="s">
        <v>2785</v>
      </c>
      <c r="G343" s="4" t="s">
        <v>2447</v>
      </c>
      <c r="H343" s="4" t="s">
        <v>54</v>
      </c>
    </row>
    <row r="344" spans="1:8" x14ac:dyDescent="0.35">
      <c r="A344" s="4" t="s">
        <v>2306</v>
      </c>
      <c r="B344" s="4" t="s">
        <v>2448</v>
      </c>
      <c r="C344" s="26"/>
      <c r="D344" s="4" t="s">
        <v>2784</v>
      </c>
      <c r="E344" s="4" t="s">
        <v>2449</v>
      </c>
      <c r="F344" s="4" t="s">
        <v>2785</v>
      </c>
      <c r="G344" s="4" t="s">
        <v>2450</v>
      </c>
      <c r="H344" s="4" t="s">
        <v>40</v>
      </c>
    </row>
    <row r="345" spans="1:8" x14ac:dyDescent="0.35">
      <c r="A345" s="4" t="s">
        <v>2306</v>
      </c>
      <c r="B345" s="4" t="s">
        <v>2451</v>
      </c>
      <c r="C345" s="26"/>
      <c r="D345" s="4" t="s">
        <v>2784</v>
      </c>
      <c r="E345" s="4" t="s">
        <v>2452</v>
      </c>
      <c r="F345" s="4" t="s">
        <v>2785</v>
      </c>
      <c r="G345" s="4" t="s">
        <v>2453</v>
      </c>
      <c r="H345" s="4" t="s">
        <v>54</v>
      </c>
    </row>
    <row r="346" spans="1:8" x14ac:dyDescent="0.35">
      <c r="A346" s="4" t="s">
        <v>2306</v>
      </c>
      <c r="B346" s="4" t="s">
        <v>2454</v>
      </c>
      <c r="C346" s="26"/>
      <c r="D346" s="4" t="s">
        <v>2784</v>
      </c>
      <c r="E346" s="4" t="s">
        <v>2455</v>
      </c>
      <c r="F346" s="4" t="s">
        <v>2785</v>
      </c>
      <c r="G346" s="4" t="s">
        <v>2456</v>
      </c>
      <c r="H346" s="4" t="s">
        <v>127</v>
      </c>
    </row>
    <row r="347" spans="1:8" x14ac:dyDescent="0.35">
      <c r="A347" s="4" t="s">
        <v>2306</v>
      </c>
      <c r="B347" s="4" t="s">
        <v>2457</v>
      </c>
      <c r="C347" s="26"/>
      <c r="D347" s="4" t="s">
        <v>2784</v>
      </c>
      <c r="E347" s="4" t="s">
        <v>2458</v>
      </c>
      <c r="F347" s="4" t="s">
        <v>2785</v>
      </c>
      <c r="G347" s="4" t="s">
        <v>2459</v>
      </c>
      <c r="H347" s="4" t="s">
        <v>54</v>
      </c>
    </row>
    <row r="348" spans="1:8" x14ac:dyDescent="0.35">
      <c r="A348" s="4" t="s">
        <v>2306</v>
      </c>
      <c r="B348" s="4" t="s">
        <v>2460</v>
      </c>
      <c r="C348" s="26"/>
      <c r="D348" s="4" t="s">
        <v>2784</v>
      </c>
      <c r="E348" s="4" t="s">
        <v>2461</v>
      </c>
      <c r="F348" s="4" t="s">
        <v>2785</v>
      </c>
      <c r="G348" s="4" t="s">
        <v>2462</v>
      </c>
      <c r="H348" s="4" t="s">
        <v>36</v>
      </c>
    </row>
    <row r="349" spans="1:8" x14ac:dyDescent="0.35">
      <c r="A349" s="4" t="s">
        <v>2306</v>
      </c>
      <c r="B349" s="4" t="s">
        <v>2463</v>
      </c>
      <c r="C349" s="26"/>
      <c r="D349" s="4" t="s">
        <v>2784</v>
      </c>
      <c r="E349" s="4" t="s">
        <v>2464</v>
      </c>
      <c r="F349" s="4" t="s">
        <v>2785</v>
      </c>
      <c r="G349" s="4" t="s">
        <v>2465</v>
      </c>
      <c r="H349" s="4" t="s">
        <v>40</v>
      </c>
    </row>
    <row r="350" spans="1:8" x14ac:dyDescent="0.35">
      <c r="A350" s="4" t="s">
        <v>2306</v>
      </c>
      <c r="B350" s="4" t="s">
        <v>2466</v>
      </c>
      <c r="C350" s="26"/>
      <c r="D350" s="4" t="s">
        <v>2784</v>
      </c>
      <c r="E350" s="4" t="s">
        <v>2467</v>
      </c>
      <c r="F350" s="4" t="s">
        <v>2785</v>
      </c>
      <c r="G350" s="4" t="s">
        <v>2468</v>
      </c>
      <c r="H350" s="4" t="s">
        <v>54</v>
      </c>
    </row>
    <row r="351" spans="1:8" x14ac:dyDescent="0.35">
      <c r="A351" s="4" t="s">
        <v>2306</v>
      </c>
      <c r="B351" s="4" t="s">
        <v>2469</v>
      </c>
      <c r="C351" s="26" t="s">
        <v>2986</v>
      </c>
      <c r="D351" s="4" t="s">
        <v>2784</v>
      </c>
      <c r="E351" s="4" t="s">
        <v>2470</v>
      </c>
      <c r="F351" s="4" t="s">
        <v>2785</v>
      </c>
      <c r="G351" s="4" t="s">
        <v>2471</v>
      </c>
      <c r="H351" s="4" t="s">
        <v>127</v>
      </c>
    </row>
    <row r="352" spans="1:8" x14ac:dyDescent="0.35">
      <c r="A352" s="4" t="s">
        <v>2306</v>
      </c>
      <c r="B352" s="4" t="s">
        <v>2472</v>
      </c>
      <c r="C352" s="26" t="s">
        <v>2987</v>
      </c>
      <c r="D352" s="4" t="s">
        <v>2784</v>
      </c>
      <c r="E352" s="4" t="s">
        <v>2473</v>
      </c>
      <c r="F352" s="4" t="s">
        <v>2785</v>
      </c>
      <c r="G352" s="4" t="s">
        <v>2474</v>
      </c>
      <c r="H352" s="4" t="s">
        <v>36</v>
      </c>
    </row>
    <row r="353" spans="1:8" x14ac:dyDescent="0.35">
      <c r="A353" s="4" t="s">
        <v>2306</v>
      </c>
      <c r="B353" s="4" t="s">
        <v>2475</v>
      </c>
      <c r="C353" s="26" t="s">
        <v>2988</v>
      </c>
      <c r="D353" s="4" t="s">
        <v>2784</v>
      </c>
      <c r="E353" s="4" t="s">
        <v>2476</v>
      </c>
      <c r="F353" s="4" t="s">
        <v>2785</v>
      </c>
      <c r="G353" s="4" t="s">
        <v>2477</v>
      </c>
      <c r="H353" s="4" t="s">
        <v>127</v>
      </c>
    </row>
    <row r="354" spans="1:8" x14ac:dyDescent="0.35">
      <c r="A354" s="4" t="s">
        <v>2306</v>
      </c>
      <c r="B354" s="4" t="s">
        <v>2478</v>
      </c>
      <c r="C354" s="26" t="s">
        <v>2989</v>
      </c>
      <c r="D354" s="4" t="s">
        <v>2784</v>
      </c>
      <c r="E354" s="4" t="s">
        <v>2479</v>
      </c>
      <c r="F354" s="4" t="s">
        <v>2785</v>
      </c>
      <c r="G354" s="4" t="s">
        <v>2480</v>
      </c>
      <c r="H354" s="4" t="s">
        <v>54</v>
      </c>
    </row>
    <row r="355" spans="1:8" x14ac:dyDescent="0.35">
      <c r="A355" s="4" t="s">
        <v>2306</v>
      </c>
      <c r="B355" s="4" t="s">
        <v>2481</v>
      </c>
      <c r="C355" s="26" t="s">
        <v>2990</v>
      </c>
      <c r="D355" s="4" t="s">
        <v>2784</v>
      </c>
      <c r="E355" s="4" t="s">
        <v>2482</v>
      </c>
      <c r="F355" s="4" t="s">
        <v>2785</v>
      </c>
      <c r="G355" s="4" t="s">
        <v>2483</v>
      </c>
      <c r="H355" s="4" t="s">
        <v>54</v>
      </c>
    </row>
    <row r="356" spans="1:8" x14ac:dyDescent="0.35">
      <c r="A356" s="4" t="s">
        <v>2306</v>
      </c>
      <c r="B356" s="4" t="s">
        <v>2484</v>
      </c>
      <c r="C356" s="26" t="s">
        <v>2991</v>
      </c>
      <c r="D356" s="4" t="s">
        <v>2784</v>
      </c>
      <c r="E356" s="4" t="s">
        <v>2485</v>
      </c>
      <c r="F356" s="4" t="s">
        <v>2785</v>
      </c>
      <c r="G356" s="4" t="s">
        <v>2486</v>
      </c>
      <c r="H356" s="4" t="s">
        <v>54</v>
      </c>
    </row>
    <row r="357" spans="1:8" x14ac:dyDescent="0.35">
      <c r="A357" s="4" t="s">
        <v>2306</v>
      </c>
      <c r="B357" s="4" t="s">
        <v>2487</v>
      </c>
      <c r="C357" s="26" t="s">
        <v>2992</v>
      </c>
      <c r="D357" s="4" t="s">
        <v>2784</v>
      </c>
      <c r="E357" s="4" t="s">
        <v>2488</v>
      </c>
      <c r="F357" s="4" t="s">
        <v>2785</v>
      </c>
      <c r="G357" s="4" t="s">
        <v>2489</v>
      </c>
      <c r="H357" s="4" t="s">
        <v>54</v>
      </c>
    </row>
    <row r="358" spans="1:8" x14ac:dyDescent="0.35">
      <c r="A358" s="4" t="s">
        <v>2306</v>
      </c>
      <c r="B358" s="4" t="s">
        <v>2490</v>
      </c>
      <c r="C358" s="26" t="s">
        <v>2993</v>
      </c>
      <c r="D358" s="4" t="s">
        <v>2784</v>
      </c>
      <c r="E358" s="4" t="s">
        <v>2491</v>
      </c>
      <c r="F358" s="4" t="s">
        <v>2785</v>
      </c>
      <c r="G358" s="4" t="s">
        <v>2492</v>
      </c>
      <c r="H358" s="4" t="s">
        <v>36</v>
      </c>
    </row>
    <row r="359" spans="1:8" x14ac:dyDescent="0.35">
      <c r="A359" s="4" t="s">
        <v>2306</v>
      </c>
      <c r="B359" s="4" t="s">
        <v>2493</v>
      </c>
      <c r="C359" s="26" t="s">
        <v>2994</v>
      </c>
      <c r="D359" s="4" t="s">
        <v>2784</v>
      </c>
      <c r="E359" s="4" t="s">
        <v>2494</v>
      </c>
      <c r="F359" s="4" t="s">
        <v>2785</v>
      </c>
      <c r="G359" s="4" t="s">
        <v>2495</v>
      </c>
      <c r="H359" s="4" t="s">
        <v>54</v>
      </c>
    </row>
    <row r="360" spans="1:8" x14ac:dyDescent="0.35">
      <c r="A360" s="4" t="s">
        <v>2306</v>
      </c>
      <c r="B360" s="4" t="s">
        <v>2496</v>
      </c>
      <c r="C360" s="26" t="s">
        <v>2995</v>
      </c>
      <c r="D360" s="4" t="s">
        <v>2784</v>
      </c>
      <c r="E360" s="4" t="s">
        <v>2497</v>
      </c>
      <c r="F360" s="4" t="s">
        <v>2785</v>
      </c>
      <c r="G360" s="4" t="s">
        <v>2498</v>
      </c>
      <c r="H360" s="4" t="s">
        <v>40</v>
      </c>
    </row>
    <row r="361" spans="1:8" x14ac:dyDescent="0.35">
      <c r="A361" s="4" t="s">
        <v>2306</v>
      </c>
      <c r="B361" s="4" t="s">
        <v>2499</v>
      </c>
      <c r="C361" s="26" t="s">
        <v>2996</v>
      </c>
      <c r="D361" s="4" t="s">
        <v>2784</v>
      </c>
      <c r="E361" s="4" t="s">
        <v>2500</v>
      </c>
      <c r="F361" s="4" t="s">
        <v>2785</v>
      </c>
      <c r="G361" s="4" t="s">
        <v>2501</v>
      </c>
      <c r="H361" s="4" t="s">
        <v>54</v>
      </c>
    </row>
    <row r="362" spans="1:8" x14ac:dyDescent="0.35">
      <c r="A362" s="4" t="s">
        <v>2306</v>
      </c>
      <c r="B362" s="4" t="s">
        <v>2502</v>
      </c>
      <c r="C362" s="26" t="s">
        <v>2997</v>
      </c>
      <c r="D362" s="4" t="s">
        <v>2784</v>
      </c>
      <c r="E362" s="4" t="s">
        <v>2503</v>
      </c>
      <c r="F362" s="4" t="s">
        <v>2785</v>
      </c>
      <c r="G362" s="4" t="s">
        <v>2504</v>
      </c>
      <c r="H362" s="4" t="s">
        <v>54</v>
      </c>
    </row>
    <row r="363" spans="1:8" x14ac:dyDescent="0.35">
      <c r="A363" s="4" t="s">
        <v>2306</v>
      </c>
      <c r="B363" s="4" t="s">
        <v>2505</v>
      </c>
      <c r="C363" s="26" t="s">
        <v>2998</v>
      </c>
      <c r="D363" s="4" t="s">
        <v>2784</v>
      </c>
      <c r="E363" s="4" t="s">
        <v>2506</v>
      </c>
      <c r="F363" s="4" t="s">
        <v>2785</v>
      </c>
      <c r="G363" s="4" t="s">
        <v>2507</v>
      </c>
      <c r="H363" s="4" t="s">
        <v>36</v>
      </c>
    </row>
    <row r="364" spans="1:8" x14ac:dyDescent="0.35">
      <c r="A364" s="4" t="s">
        <v>2306</v>
      </c>
      <c r="B364" s="4" t="s">
        <v>2508</v>
      </c>
      <c r="C364" s="26" t="s">
        <v>2999</v>
      </c>
      <c r="D364" s="4" t="s">
        <v>2784</v>
      </c>
      <c r="E364" s="4" t="s">
        <v>2509</v>
      </c>
      <c r="F364" s="4" t="s">
        <v>2785</v>
      </c>
      <c r="G364" s="4" t="s">
        <v>2510</v>
      </c>
      <c r="H364" s="4" t="s">
        <v>36</v>
      </c>
    </row>
    <row r="365" spans="1:8" x14ac:dyDescent="0.35">
      <c r="A365" s="4" t="s">
        <v>2306</v>
      </c>
      <c r="B365" s="4" t="s">
        <v>2511</v>
      </c>
      <c r="C365" s="26" t="s">
        <v>2996</v>
      </c>
      <c r="D365" s="4" t="s">
        <v>2784</v>
      </c>
      <c r="E365" s="4" t="s">
        <v>2512</v>
      </c>
      <c r="F365" s="4" t="s">
        <v>2785</v>
      </c>
      <c r="G365" s="4" t="s">
        <v>2513</v>
      </c>
      <c r="H365" s="4" t="s">
        <v>36</v>
      </c>
    </row>
    <row r="366" spans="1:8" x14ac:dyDescent="0.35">
      <c r="A366" s="4" t="s">
        <v>2306</v>
      </c>
      <c r="B366" s="4" t="s">
        <v>2514</v>
      </c>
      <c r="C366" s="26" t="s">
        <v>2988</v>
      </c>
      <c r="D366" s="4" t="s">
        <v>2784</v>
      </c>
      <c r="E366" s="4" t="s">
        <v>2515</v>
      </c>
      <c r="F366" s="4" t="s">
        <v>2785</v>
      </c>
      <c r="G366" s="4" t="s">
        <v>2516</v>
      </c>
      <c r="H366" s="4" t="s">
        <v>54</v>
      </c>
    </row>
    <row r="367" spans="1:8" x14ac:dyDescent="0.35">
      <c r="A367" s="4" t="s">
        <v>2306</v>
      </c>
      <c r="B367" s="4" t="s">
        <v>2517</v>
      </c>
      <c r="C367" s="26" t="s">
        <v>3000</v>
      </c>
      <c r="D367" s="4" t="s">
        <v>2784</v>
      </c>
      <c r="E367" s="4" t="s">
        <v>2518</v>
      </c>
      <c r="F367" s="4" t="s">
        <v>2785</v>
      </c>
      <c r="G367" s="4" t="s">
        <v>2519</v>
      </c>
      <c r="H367" s="4" t="s">
        <v>40</v>
      </c>
    </row>
    <row r="368" spans="1:8" x14ac:dyDescent="0.35">
      <c r="A368" s="4" t="s">
        <v>2306</v>
      </c>
      <c r="B368" s="4" t="s">
        <v>2520</v>
      </c>
      <c r="C368" s="26" t="s">
        <v>3001</v>
      </c>
      <c r="D368" s="4" t="s">
        <v>2784</v>
      </c>
      <c r="E368" s="4" t="s">
        <v>2521</v>
      </c>
      <c r="F368" s="4" t="s">
        <v>2785</v>
      </c>
      <c r="G368" s="4" t="s">
        <v>2522</v>
      </c>
      <c r="H368" s="4" t="s">
        <v>44</v>
      </c>
    </row>
    <row r="369" spans="1:8" x14ac:dyDescent="0.35">
      <c r="A369" s="4" t="s">
        <v>2306</v>
      </c>
      <c r="B369" s="4" t="s">
        <v>2523</v>
      </c>
      <c r="C369" s="26" t="s">
        <v>3002</v>
      </c>
      <c r="D369" s="4" t="s">
        <v>2784</v>
      </c>
      <c r="E369" s="4" t="s">
        <v>2524</v>
      </c>
      <c r="F369" s="4" t="s">
        <v>2785</v>
      </c>
      <c r="G369" s="4" t="s">
        <v>2525</v>
      </c>
      <c r="H369" s="4" t="s">
        <v>36</v>
      </c>
    </row>
    <row r="370" spans="1:8" x14ac:dyDescent="0.35">
      <c r="A370" s="4" t="s">
        <v>2306</v>
      </c>
      <c r="B370" s="4" t="s">
        <v>2526</v>
      </c>
      <c r="C370" s="26" t="s">
        <v>3003</v>
      </c>
      <c r="D370" s="4" t="s">
        <v>2784</v>
      </c>
      <c r="E370" s="4" t="s">
        <v>2527</v>
      </c>
      <c r="F370" s="4" t="s">
        <v>2785</v>
      </c>
      <c r="G370" s="4" t="s">
        <v>2528</v>
      </c>
      <c r="H370" s="4" t="s">
        <v>36</v>
      </c>
    </row>
    <row r="371" spans="1:8" x14ac:dyDescent="0.35">
      <c r="A371" s="4" t="s">
        <v>2306</v>
      </c>
      <c r="B371" s="4" t="s">
        <v>2529</v>
      </c>
      <c r="C371" s="26" t="s">
        <v>3004</v>
      </c>
      <c r="D371" s="4" t="s">
        <v>2784</v>
      </c>
      <c r="E371" s="4" t="s">
        <v>2530</v>
      </c>
      <c r="F371" s="4" t="s">
        <v>2785</v>
      </c>
      <c r="G371" s="4" t="s">
        <v>2531</v>
      </c>
      <c r="H371" s="4" t="s">
        <v>54</v>
      </c>
    </row>
    <row r="372" spans="1:8" x14ac:dyDescent="0.35">
      <c r="A372" s="4" t="s">
        <v>2306</v>
      </c>
      <c r="B372" s="4" t="s">
        <v>2532</v>
      </c>
      <c r="C372" s="26" t="s">
        <v>3005</v>
      </c>
      <c r="D372" s="4" t="s">
        <v>2784</v>
      </c>
      <c r="E372" s="4" t="s">
        <v>2533</v>
      </c>
      <c r="F372" s="4" t="s">
        <v>2785</v>
      </c>
      <c r="G372" s="4" t="s">
        <v>2534</v>
      </c>
      <c r="H372" s="4" t="s">
        <v>54</v>
      </c>
    </row>
    <row r="373" spans="1:8" x14ac:dyDescent="0.35">
      <c r="A373" s="4" t="s">
        <v>2306</v>
      </c>
      <c r="B373" s="4" t="s">
        <v>2535</v>
      </c>
      <c r="C373" s="26" t="s">
        <v>3005</v>
      </c>
      <c r="D373" s="4" t="s">
        <v>2784</v>
      </c>
      <c r="E373" s="4" t="s">
        <v>2536</v>
      </c>
      <c r="F373" s="4" t="s">
        <v>2785</v>
      </c>
      <c r="G373" s="4" t="s">
        <v>2537</v>
      </c>
      <c r="H373" s="4" t="s">
        <v>54</v>
      </c>
    </row>
    <row r="374" spans="1:8" x14ac:dyDescent="0.35">
      <c r="A374" s="4" t="s">
        <v>2306</v>
      </c>
      <c r="B374" s="4" t="s">
        <v>2538</v>
      </c>
      <c r="C374" s="26" t="s">
        <v>3006</v>
      </c>
      <c r="D374" s="4" t="s">
        <v>2784</v>
      </c>
      <c r="E374" s="4" t="s">
        <v>2539</v>
      </c>
      <c r="F374" s="4" t="s">
        <v>2785</v>
      </c>
      <c r="G374" s="4" t="s">
        <v>2540</v>
      </c>
      <c r="H374" s="4" t="s">
        <v>54</v>
      </c>
    </row>
    <row r="375" spans="1:8" x14ac:dyDescent="0.35">
      <c r="A375" s="4" t="s">
        <v>2306</v>
      </c>
      <c r="B375" s="4" t="s">
        <v>2541</v>
      </c>
      <c r="C375" s="26" t="s">
        <v>3007</v>
      </c>
      <c r="D375" s="4" t="s">
        <v>2784</v>
      </c>
      <c r="E375" s="4" t="s">
        <v>2542</v>
      </c>
      <c r="F375" s="4" t="s">
        <v>2785</v>
      </c>
      <c r="G375" s="4" t="s">
        <v>2543</v>
      </c>
      <c r="H375" s="4" t="s">
        <v>40</v>
      </c>
    </row>
    <row r="376" spans="1:8" x14ac:dyDescent="0.35">
      <c r="A376" s="4" t="s">
        <v>2306</v>
      </c>
      <c r="B376" s="4" t="s">
        <v>2544</v>
      </c>
      <c r="C376" s="26" t="s">
        <v>3008</v>
      </c>
      <c r="D376" s="4" t="s">
        <v>2784</v>
      </c>
      <c r="E376" s="4" t="s">
        <v>2545</v>
      </c>
      <c r="F376" s="4" t="s">
        <v>2785</v>
      </c>
      <c r="G376" s="4" t="s">
        <v>2546</v>
      </c>
      <c r="H376" s="4" t="s">
        <v>40</v>
      </c>
    </row>
    <row r="377" spans="1:8" x14ac:dyDescent="0.35">
      <c r="A377" s="4" t="s">
        <v>2306</v>
      </c>
      <c r="B377" s="4" t="s">
        <v>2547</v>
      </c>
      <c r="C377" s="26" t="s">
        <v>3009</v>
      </c>
      <c r="D377" s="4" t="s">
        <v>2784</v>
      </c>
      <c r="E377" s="4" t="s">
        <v>2548</v>
      </c>
      <c r="F377" s="4" t="s">
        <v>2785</v>
      </c>
      <c r="G377" s="4" t="s">
        <v>2549</v>
      </c>
      <c r="H377" s="4" t="s">
        <v>54</v>
      </c>
    </row>
    <row r="378" spans="1:8" x14ac:dyDescent="0.35">
      <c r="A378" s="4" t="s">
        <v>2306</v>
      </c>
      <c r="B378" s="4" t="s">
        <v>2550</v>
      </c>
      <c r="C378" s="26" t="s">
        <v>2997</v>
      </c>
      <c r="D378" s="4" t="s">
        <v>2784</v>
      </c>
      <c r="E378" s="4" t="s">
        <v>2551</v>
      </c>
      <c r="F378" s="4" t="s">
        <v>2785</v>
      </c>
      <c r="G378" s="4" t="s">
        <v>2552</v>
      </c>
      <c r="H378" s="4" t="s">
        <v>117</v>
      </c>
    </row>
    <row r="379" spans="1:8" x14ac:dyDescent="0.35">
      <c r="A379" s="4" t="s">
        <v>2306</v>
      </c>
      <c r="B379" s="4" t="s">
        <v>2553</v>
      </c>
      <c r="C379" s="26" t="s">
        <v>2999</v>
      </c>
      <c r="D379" s="4" t="s">
        <v>2784</v>
      </c>
      <c r="E379" s="4" t="s">
        <v>2554</v>
      </c>
      <c r="F379" s="4" t="s">
        <v>2785</v>
      </c>
      <c r="G379" s="4" t="s">
        <v>2555</v>
      </c>
      <c r="H379" s="4" t="s">
        <v>54</v>
      </c>
    </row>
    <row r="380" spans="1:8" x14ac:dyDescent="0.35">
      <c r="A380" s="4" t="s">
        <v>2306</v>
      </c>
      <c r="B380" s="4" t="s">
        <v>2556</v>
      </c>
      <c r="C380" s="26" t="s">
        <v>3001</v>
      </c>
      <c r="D380" s="4" t="s">
        <v>2784</v>
      </c>
      <c r="E380" s="4" t="s">
        <v>2557</v>
      </c>
      <c r="F380" s="4" t="s">
        <v>2785</v>
      </c>
      <c r="G380" s="4" t="s">
        <v>2558</v>
      </c>
      <c r="H380" s="4" t="s">
        <v>54</v>
      </c>
    </row>
    <row r="381" spans="1:8" x14ac:dyDescent="0.35">
      <c r="A381" s="4" t="s">
        <v>2306</v>
      </c>
      <c r="B381" s="4" t="s">
        <v>2559</v>
      </c>
      <c r="C381" s="26" t="s">
        <v>3004</v>
      </c>
      <c r="D381" s="4" t="s">
        <v>2784</v>
      </c>
      <c r="E381" s="4" t="s">
        <v>2560</v>
      </c>
      <c r="F381" s="4" t="s">
        <v>2785</v>
      </c>
      <c r="G381" s="4" t="s">
        <v>2561</v>
      </c>
      <c r="H381" s="4" t="s">
        <v>54</v>
      </c>
    </row>
    <row r="382" spans="1:8" x14ac:dyDescent="0.35">
      <c r="A382" s="4" t="s">
        <v>2306</v>
      </c>
      <c r="B382" s="4" t="s">
        <v>2562</v>
      </c>
      <c r="C382" s="26" t="s">
        <v>3009</v>
      </c>
      <c r="D382" s="4" t="s">
        <v>2784</v>
      </c>
      <c r="E382" s="4" t="s">
        <v>2563</v>
      </c>
      <c r="F382" s="4" t="s">
        <v>2785</v>
      </c>
      <c r="G382" s="4" t="s">
        <v>2564</v>
      </c>
      <c r="H382" s="4" t="s">
        <v>71</v>
      </c>
    </row>
    <row r="383" spans="1:8" x14ac:dyDescent="0.35">
      <c r="A383" s="4" t="s">
        <v>2306</v>
      </c>
      <c r="B383" s="4" t="s">
        <v>2565</v>
      </c>
      <c r="C383" s="26" t="s">
        <v>2998</v>
      </c>
      <c r="D383" s="4" t="s">
        <v>2784</v>
      </c>
      <c r="E383" s="4" t="s">
        <v>2566</v>
      </c>
      <c r="F383" s="4" t="s">
        <v>2785</v>
      </c>
      <c r="G383" s="4" t="s">
        <v>2567</v>
      </c>
      <c r="H383" s="4" t="s">
        <v>117</v>
      </c>
    </row>
    <row r="384" spans="1:8" x14ac:dyDescent="0.35">
      <c r="A384" s="4" t="s">
        <v>2306</v>
      </c>
      <c r="B384" s="4" t="s">
        <v>2568</v>
      </c>
      <c r="C384" s="26" t="s">
        <v>2986</v>
      </c>
      <c r="D384" s="4" t="s">
        <v>2784</v>
      </c>
      <c r="E384" s="4" t="s">
        <v>2569</v>
      </c>
      <c r="F384" s="4" t="s">
        <v>2785</v>
      </c>
      <c r="G384" s="4" t="s">
        <v>2570</v>
      </c>
      <c r="H384" s="4" t="s">
        <v>36</v>
      </c>
    </row>
    <row r="385" spans="1:8" x14ac:dyDescent="0.35">
      <c r="A385" s="4" t="s">
        <v>2306</v>
      </c>
      <c r="B385" s="4" t="s">
        <v>2571</v>
      </c>
      <c r="C385" s="26" t="s">
        <v>3006</v>
      </c>
      <c r="D385" s="4" t="s">
        <v>2784</v>
      </c>
      <c r="E385" s="4" t="s">
        <v>2572</v>
      </c>
      <c r="F385" s="4" t="s">
        <v>2785</v>
      </c>
      <c r="G385" s="4" t="s">
        <v>2573</v>
      </c>
      <c r="H385" s="4" t="s">
        <v>54</v>
      </c>
    </row>
    <row r="386" spans="1:8" x14ac:dyDescent="0.35">
      <c r="A386" s="4" t="s">
        <v>2306</v>
      </c>
      <c r="B386" s="4" t="s">
        <v>2574</v>
      </c>
      <c r="C386" s="26" t="s">
        <v>2987</v>
      </c>
      <c r="D386" s="4" t="s">
        <v>2784</v>
      </c>
      <c r="E386" s="4" t="s">
        <v>2575</v>
      </c>
      <c r="F386" s="4" t="s">
        <v>2785</v>
      </c>
      <c r="G386" s="4" t="s">
        <v>2576</v>
      </c>
      <c r="H386" s="4" t="s">
        <v>40</v>
      </c>
    </row>
    <row r="387" spans="1:8" x14ac:dyDescent="0.35">
      <c r="A387" s="4" t="s">
        <v>2306</v>
      </c>
      <c r="B387" s="4" t="s">
        <v>2577</v>
      </c>
      <c r="C387" s="26" t="s">
        <v>2989</v>
      </c>
      <c r="D387" s="4" t="s">
        <v>2784</v>
      </c>
      <c r="E387" s="4" t="s">
        <v>2578</v>
      </c>
      <c r="F387" s="4" t="s">
        <v>2785</v>
      </c>
      <c r="G387" s="4" t="s">
        <v>2579</v>
      </c>
      <c r="H387" s="4" t="s">
        <v>54</v>
      </c>
    </row>
    <row r="388" spans="1:8" x14ac:dyDescent="0.35">
      <c r="A388" s="4" t="s">
        <v>2306</v>
      </c>
      <c r="B388" s="4" t="s">
        <v>2580</v>
      </c>
      <c r="C388" s="26" t="s">
        <v>2990</v>
      </c>
      <c r="D388" s="4" t="s">
        <v>2784</v>
      </c>
      <c r="E388" s="4" t="s">
        <v>2581</v>
      </c>
      <c r="F388" s="4" t="s">
        <v>2785</v>
      </c>
      <c r="G388" s="4" t="s">
        <v>2582</v>
      </c>
      <c r="H388" s="4" t="s">
        <v>36</v>
      </c>
    </row>
    <row r="389" spans="1:8" x14ac:dyDescent="0.35">
      <c r="A389" s="4" t="s">
        <v>2306</v>
      </c>
      <c r="B389" s="4" t="s">
        <v>2583</v>
      </c>
      <c r="C389" s="26" t="s">
        <v>3007</v>
      </c>
      <c r="D389" s="4" t="s">
        <v>2784</v>
      </c>
      <c r="E389" s="4" t="s">
        <v>2584</v>
      </c>
      <c r="F389" s="4" t="s">
        <v>2785</v>
      </c>
      <c r="G389" s="4" t="s">
        <v>2585</v>
      </c>
      <c r="H389" s="4" t="s">
        <v>54</v>
      </c>
    </row>
    <row r="390" spans="1:8" x14ac:dyDescent="0.35">
      <c r="A390" s="4" t="s">
        <v>2306</v>
      </c>
      <c r="B390" s="4" t="s">
        <v>2586</v>
      </c>
      <c r="C390" s="26" t="s">
        <v>3008</v>
      </c>
      <c r="D390" s="4" t="s">
        <v>2784</v>
      </c>
      <c r="E390" s="4" t="s">
        <v>2587</v>
      </c>
      <c r="F390" s="4" t="s">
        <v>2785</v>
      </c>
      <c r="G390" s="4" t="s">
        <v>2588</v>
      </c>
      <c r="H390" s="4" t="s">
        <v>40</v>
      </c>
    </row>
    <row r="391" spans="1:8" x14ac:dyDescent="0.35">
      <c r="A391" s="27" t="s">
        <v>303</v>
      </c>
      <c r="B391" s="27" t="s">
        <v>2589</v>
      </c>
      <c r="C391" s="28"/>
      <c r="D391" s="27" t="s">
        <v>2784</v>
      </c>
      <c r="E391" s="27" t="s">
        <v>2590</v>
      </c>
      <c r="F391" s="27" t="s">
        <v>2785</v>
      </c>
      <c r="G391" s="27" t="s">
        <v>2591</v>
      </c>
      <c r="H391" s="27" t="s">
        <v>36</v>
      </c>
    </row>
    <row r="392" spans="1:8" x14ac:dyDescent="0.35">
      <c r="A392" s="27" t="s">
        <v>303</v>
      </c>
      <c r="B392" s="27" t="s">
        <v>3010</v>
      </c>
      <c r="C392" s="28"/>
      <c r="D392" s="27" t="s">
        <v>2784</v>
      </c>
      <c r="E392" s="27" t="s">
        <v>3011</v>
      </c>
      <c r="F392" s="27" t="s">
        <v>2785</v>
      </c>
      <c r="G392" s="27" t="s">
        <v>3012</v>
      </c>
      <c r="H392" s="27" t="s">
        <v>2801</v>
      </c>
    </row>
    <row r="393" spans="1:8" x14ac:dyDescent="0.35">
      <c r="A393" s="27" t="s">
        <v>303</v>
      </c>
      <c r="B393" s="27" t="s">
        <v>2592</v>
      </c>
      <c r="C393" s="28" t="s">
        <v>3013</v>
      </c>
      <c r="D393" s="27" t="s">
        <v>2784</v>
      </c>
      <c r="E393" s="27" t="s">
        <v>2593</v>
      </c>
      <c r="F393" s="27" t="s">
        <v>2785</v>
      </c>
      <c r="G393" s="27" t="s">
        <v>2594</v>
      </c>
      <c r="H393" s="27" t="s">
        <v>71</v>
      </c>
    </row>
    <row r="394" spans="1:8" x14ac:dyDescent="0.35">
      <c r="A394" s="27" t="s">
        <v>303</v>
      </c>
      <c r="B394" s="27" t="s">
        <v>2595</v>
      </c>
      <c r="C394" s="28" t="s">
        <v>3014</v>
      </c>
      <c r="D394" s="27" t="s">
        <v>2784</v>
      </c>
      <c r="E394" s="27" t="s">
        <v>2596</v>
      </c>
      <c r="F394" s="27" t="s">
        <v>2785</v>
      </c>
      <c r="G394" s="27" t="s">
        <v>2597</v>
      </c>
      <c r="H394" s="27" t="s">
        <v>71</v>
      </c>
    </row>
    <row r="395" spans="1:8" x14ac:dyDescent="0.35">
      <c r="A395" s="27" t="s">
        <v>303</v>
      </c>
      <c r="B395" s="27" t="s">
        <v>2598</v>
      </c>
      <c r="C395" s="28" t="s">
        <v>3015</v>
      </c>
      <c r="D395" s="27" t="s">
        <v>2784</v>
      </c>
      <c r="E395" s="27" t="s">
        <v>2599</v>
      </c>
      <c r="F395" s="27" t="s">
        <v>2785</v>
      </c>
      <c r="G395" s="27" t="s">
        <v>2600</v>
      </c>
      <c r="H395" s="27" t="s">
        <v>71</v>
      </c>
    </row>
    <row r="396" spans="1:8" x14ac:dyDescent="0.35">
      <c r="A396" s="27" t="s">
        <v>303</v>
      </c>
      <c r="B396" s="27" t="s">
        <v>2601</v>
      </c>
      <c r="C396" s="28" t="s">
        <v>3016</v>
      </c>
      <c r="D396" s="27" t="s">
        <v>2784</v>
      </c>
      <c r="E396" s="27" t="s">
        <v>2602</v>
      </c>
      <c r="F396" s="27" t="s">
        <v>2785</v>
      </c>
      <c r="G396" s="27" t="s">
        <v>2603</v>
      </c>
      <c r="H396" s="27" t="s">
        <v>71</v>
      </c>
    </row>
    <row r="397" spans="1:8" x14ac:dyDescent="0.35">
      <c r="A397" s="27" t="s">
        <v>303</v>
      </c>
      <c r="B397" s="27" t="s">
        <v>2604</v>
      </c>
      <c r="C397" s="28" t="s">
        <v>3017</v>
      </c>
      <c r="D397" s="27" t="s">
        <v>2784</v>
      </c>
      <c r="E397" s="27" t="s">
        <v>2605</v>
      </c>
      <c r="F397" s="27" t="s">
        <v>2785</v>
      </c>
      <c r="G397" s="27" t="s">
        <v>2606</v>
      </c>
      <c r="H397" s="27" t="s">
        <v>71</v>
      </c>
    </row>
    <row r="398" spans="1:8" x14ac:dyDescent="0.35">
      <c r="A398" s="27" t="s">
        <v>303</v>
      </c>
      <c r="B398" s="27" t="s">
        <v>2607</v>
      </c>
      <c r="C398" s="28" t="s">
        <v>3018</v>
      </c>
      <c r="D398" s="27" t="s">
        <v>2784</v>
      </c>
      <c r="E398" s="27" t="s">
        <v>2608</v>
      </c>
      <c r="F398" s="27" t="s">
        <v>2785</v>
      </c>
      <c r="G398" s="27" t="s">
        <v>2609</v>
      </c>
      <c r="H398" s="27" t="s">
        <v>36</v>
      </c>
    </row>
    <row r="399" spans="1:8" x14ac:dyDescent="0.35">
      <c r="A399" s="27" t="s">
        <v>303</v>
      </c>
      <c r="B399" s="27" t="s">
        <v>2610</v>
      </c>
      <c r="C399" s="28"/>
      <c r="D399" s="27" t="s">
        <v>2784</v>
      </c>
      <c r="E399" s="27" t="s">
        <v>2611</v>
      </c>
      <c r="F399" s="27" t="s">
        <v>2785</v>
      </c>
      <c r="G399" s="27" t="s">
        <v>2612</v>
      </c>
      <c r="H399" s="27" t="s">
        <v>71</v>
      </c>
    </row>
    <row r="400" spans="1:8" x14ac:dyDescent="0.35">
      <c r="A400" s="27" t="s">
        <v>303</v>
      </c>
      <c r="B400" s="27" t="s">
        <v>2613</v>
      </c>
      <c r="C400" s="28" t="s">
        <v>3019</v>
      </c>
      <c r="D400" s="27" t="s">
        <v>2784</v>
      </c>
      <c r="E400" s="27" t="s">
        <v>2614</v>
      </c>
      <c r="F400" s="27" t="s">
        <v>2785</v>
      </c>
      <c r="G400" s="27" t="s">
        <v>2615</v>
      </c>
      <c r="H400" s="27" t="s">
        <v>71</v>
      </c>
    </row>
    <row r="401" spans="1:8" x14ac:dyDescent="0.35">
      <c r="A401" s="27" t="s">
        <v>303</v>
      </c>
      <c r="B401" s="27" t="s">
        <v>2616</v>
      </c>
      <c r="C401" s="28" t="s">
        <v>3020</v>
      </c>
      <c r="D401" s="27" t="s">
        <v>2784</v>
      </c>
      <c r="E401" s="27" t="s">
        <v>2617</v>
      </c>
      <c r="F401" s="27" t="s">
        <v>2785</v>
      </c>
      <c r="G401" s="27" t="s">
        <v>2618</v>
      </c>
      <c r="H401" s="27" t="s">
        <v>71</v>
      </c>
    </row>
    <row r="402" spans="1:8" x14ac:dyDescent="0.35">
      <c r="A402" s="27" t="s">
        <v>303</v>
      </c>
      <c r="B402" s="27" t="s">
        <v>2619</v>
      </c>
      <c r="C402" s="28" t="s">
        <v>3021</v>
      </c>
      <c r="D402" s="27" t="s">
        <v>2784</v>
      </c>
      <c r="E402" s="27" t="s">
        <v>2620</v>
      </c>
      <c r="F402" s="27" t="s">
        <v>2785</v>
      </c>
      <c r="G402" s="27" t="s">
        <v>2621</v>
      </c>
      <c r="H402" s="27" t="s">
        <v>71</v>
      </c>
    </row>
    <row r="403" spans="1:8" x14ac:dyDescent="0.35">
      <c r="A403" s="27" t="s">
        <v>303</v>
      </c>
      <c r="B403" s="27" t="s">
        <v>2622</v>
      </c>
      <c r="C403" s="28" t="s">
        <v>3022</v>
      </c>
      <c r="D403" s="27" t="s">
        <v>2784</v>
      </c>
      <c r="E403" s="27" t="s">
        <v>2623</v>
      </c>
      <c r="F403" s="27" t="s">
        <v>2785</v>
      </c>
      <c r="G403" s="27" t="s">
        <v>2624</v>
      </c>
      <c r="H403" s="27" t="s">
        <v>71</v>
      </c>
    </row>
    <row r="404" spans="1:8" x14ac:dyDescent="0.35">
      <c r="A404" s="27" t="s">
        <v>303</v>
      </c>
      <c r="B404" s="27" t="s">
        <v>2625</v>
      </c>
      <c r="C404" s="28"/>
      <c r="D404" s="27" t="s">
        <v>2784</v>
      </c>
      <c r="E404" s="27" t="s">
        <v>2626</v>
      </c>
      <c r="F404" s="27" t="s">
        <v>2785</v>
      </c>
      <c r="G404" s="27" t="s">
        <v>2627</v>
      </c>
      <c r="H404" s="27" t="s">
        <v>54</v>
      </c>
    </row>
    <row r="405" spans="1:8" x14ac:dyDescent="0.35">
      <c r="A405" s="27" t="s">
        <v>303</v>
      </c>
      <c r="B405" s="27" t="s">
        <v>2628</v>
      </c>
      <c r="C405" s="28" t="s">
        <v>3023</v>
      </c>
      <c r="D405" s="27" t="s">
        <v>2784</v>
      </c>
      <c r="E405" s="27" t="s">
        <v>2629</v>
      </c>
      <c r="F405" s="27" t="s">
        <v>2785</v>
      </c>
      <c r="G405" s="27" t="s">
        <v>2630</v>
      </c>
      <c r="H405" s="27" t="s">
        <v>54</v>
      </c>
    </row>
    <row r="406" spans="1:8" x14ac:dyDescent="0.35">
      <c r="A406" s="27" t="s">
        <v>303</v>
      </c>
      <c r="B406" s="27" t="s">
        <v>2631</v>
      </c>
      <c r="C406" s="28" t="s">
        <v>3024</v>
      </c>
      <c r="D406" s="27" t="s">
        <v>2784</v>
      </c>
      <c r="E406" s="27" t="s">
        <v>2632</v>
      </c>
      <c r="F406" s="27" t="s">
        <v>2785</v>
      </c>
      <c r="G406" s="27" t="s">
        <v>2633</v>
      </c>
      <c r="H406" s="27" t="s">
        <v>71</v>
      </c>
    </row>
    <row r="407" spans="1:8" x14ac:dyDescent="0.35">
      <c r="A407" s="27" t="s">
        <v>303</v>
      </c>
      <c r="B407" s="27" t="s">
        <v>2634</v>
      </c>
      <c r="C407" s="28"/>
      <c r="D407" s="27" t="s">
        <v>2784</v>
      </c>
      <c r="E407" s="27" t="s">
        <v>2635</v>
      </c>
      <c r="F407" s="27" t="s">
        <v>2785</v>
      </c>
      <c r="G407" s="27" t="s">
        <v>2636</v>
      </c>
      <c r="H407" s="27" t="s">
        <v>36</v>
      </c>
    </row>
    <row r="408" spans="1:8" x14ac:dyDescent="0.35">
      <c r="A408" s="27" t="s">
        <v>303</v>
      </c>
      <c r="B408" s="27" t="s">
        <v>2637</v>
      </c>
      <c r="C408" s="28"/>
      <c r="D408" s="27" t="s">
        <v>2784</v>
      </c>
      <c r="E408" s="27" t="s">
        <v>2638</v>
      </c>
      <c r="F408" s="27" t="s">
        <v>2785</v>
      </c>
      <c r="G408" s="27" t="s">
        <v>2639</v>
      </c>
      <c r="H408" s="27" t="s">
        <v>36</v>
      </c>
    </row>
    <row r="409" spans="1:8" x14ac:dyDescent="0.35">
      <c r="A409" s="27" t="s">
        <v>303</v>
      </c>
      <c r="B409" s="27" t="s">
        <v>2640</v>
      </c>
      <c r="C409" s="28"/>
      <c r="D409" s="27" t="s">
        <v>2784</v>
      </c>
      <c r="E409" s="27" t="s">
        <v>2641</v>
      </c>
      <c r="F409" s="27" t="s">
        <v>2785</v>
      </c>
      <c r="G409" s="27" t="s">
        <v>2642</v>
      </c>
      <c r="H409" s="27" t="s">
        <v>71</v>
      </c>
    </row>
    <row r="410" spans="1:8" x14ac:dyDescent="0.35">
      <c r="A410" s="27" t="s">
        <v>303</v>
      </c>
      <c r="B410" s="27" t="s">
        <v>2643</v>
      </c>
      <c r="C410" s="28"/>
      <c r="D410" s="27" t="s">
        <v>2784</v>
      </c>
      <c r="E410" s="27" t="s">
        <v>2644</v>
      </c>
      <c r="F410" s="27" t="s">
        <v>2785</v>
      </c>
      <c r="G410" s="27" t="s">
        <v>2645</v>
      </c>
      <c r="H410" s="27" t="s">
        <v>36</v>
      </c>
    </row>
    <row r="411" spans="1:8" x14ac:dyDescent="0.35">
      <c r="A411" s="27" t="s">
        <v>303</v>
      </c>
      <c r="B411" s="27" t="s">
        <v>2646</v>
      </c>
      <c r="C411" s="28"/>
      <c r="D411" s="27" t="s">
        <v>2784</v>
      </c>
      <c r="E411" s="27" t="s">
        <v>2647</v>
      </c>
      <c r="F411" s="27" t="s">
        <v>2785</v>
      </c>
      <c r="G411" s="27" t="s">
        <v>2648</v>
      </c>
      <c r="H411" s="27" t="s">
        <v>71</v>
      </c>
    </row>
    <row r="412" spans="1:8" x14ac:dyDescent="0.35">
      <c r="A412" s="27" t="s">
        <v>303</v>
      </c>
      <c r="B412" s="27" t="s">
        <v>2649</v>
      </c>
      <c r="C412" s="28"/>
      <c r="D412" s="27" t="s">
        <v>2784</v>
      </c>
      <c r="E412" s="27" t="s">
        <v>2650</v>
      </c>
      <c r="F412" s="27" t="s">
        <v>2785</v>
      </c>
      <c r="G412" s="27" t="s">
        <v>2651</v>
      </c>
      <c r="H412" s="27" t="s">
        <v>71</v>
      </c>
    </row>
    <row r="413" spans="1:8" x14ac:dyDescent="0.35">
      <c r="A413" s="27" t="s">
        <v>303</v>
      </c>
      <c r="B413" s="27" t="s">
        <v>2652</v>
      </c>
      <c r="C413" s="28" t="s">
        <v>3025</v>
      </c>
      <c r="D413" s="27" t="s">
        <v>2784</v>
      </c>
      <c r="E413" s="27" t="s">
        <v>2653</v>
      </c>
      <c r="F413" s="27" t="s">
        <v>2785</v>
      </c>
      <c r="G413" s="27" t="s">
        <v>2654</v>
      </c>
      <c r="H413" s="27" t="s">
        <v>54</v>
      </c>
    </row>
    <row r="414" spans="1:8" x14ac:dyDescent="0.35">
      <c r="A414" s="27" t="s">
        <v>303</v>
      </c>
      <c r="B414" s="27" t="s">
        <v>2655</v>
      </c>
      <c r="C414" s="28" t="s">
        <v>3026</v>
      </c>
      <c r="D414" s="27" t="s">
        <v>2784</v>
      </c>
      <c r="E414" s="27" t="s">
        <v>2656</v>
      </c>
      <c r="F414" s="27" t="s">
        <v>2785</v>
      </c>
      <c r="G414" s="27" t="s">
        <v>2657</v>
      </c>
      <c r="H414" s="27" t="s">
        <v>36</v>
      </c>
    </row>
    <row r="415" spans="1:8" x14ac:dyDescent="0.35">
      <c r="A415" s="27" t="s">
        <v>303</v>
      </c>
      <c r="B415" s="27" t="s">
        <v>2658</v>
      </c>
      <c r="C415" s="28" t="s">
        <v>3027</v>
      </c>
      <c r="D415" s="27" t="s">
        <v>2784</v>
      </c>
      <c r="E415" s="27" t="s">
        <v>2659</v>
      </c>
      <c r="F415" s="27" t="s">
        <v>2785</v>
      </c>
      <c r="G415" s="27" t="s">
        <v>2660</v>
      </c>
      <c r="H415" s="27" t="s">
        <v>71</v>
      </c>
    </row>
    <row r="416" spans="1:8" x14ac:dyDescent="0.35">
      <c r="A416" s="27" t="s">
        <v>303</v>
      </c>
      <c r="B416" s="27" t="s">
        <v>2661</v>
      </c>
      <c r="C416" s="28" t="s">
        <v>3028</v>
      </c>
      <c r="D416" s="27" t="s">
        <v>2784</v>
      </c>
      <c r="E416" s="27" t="s">
        <v>2662</v>
      </c>
      <c r="F416" s="27" t="s">
        <v>2785</v>
      </c>
      <c r="G416" s="27" t="s">
        <v>2663</v>
      </c>
      <c r="H416" s="27" t="s">
        <v>71</v>
      </c>
    </row>
    <row r="417" spans="1:9" x14ac:dyDescent="0.35">
      <c r="A417" s="27" t="s">
        <v>303</v>
      </c>
      <c r="B417" s="27" t="s">
        <v>2664</v>
      </c>
      <c r="C417" s="28"/>
      <c r="D417" s="27" t="s">
        <v>2784</v>
      </c>
      <c r="E417" s="27" t="s">
        <v>2665</v>
      </c>
      <c r="F417" s="27" t="s">
        <v>2785</v>
      </c>
      <c r="G417" s="27" t="s">
        <v>2666</v>
      </c>
      <c r="H417" s="27" t="s">
        <v>54</v>
      </c>
    </row>
    <row r="418" spans="1:9" x14ac:dyDescent="0.35">
      <c r="A418" s="27" t="s">
        <v>303</v>
      </c>
      <c r="B418" s="27" t="s">
        <v>2667</v>
      </c>
      <c r="C418" s="28" t="s">
        <v>3029</v>
      </c>
      <c r="D418" s="27" t="s">
        <v>2784</v>
      </c>
      <c r="E418" s="27" t="s">
        <v>2668</v>
      </c>
      <c r="F418" s="27" t="s">
        <v>2785</v>
      </c>
      <c r="G418" s="27" t="s">
        <v>2669</v>
      </c>
      <c r="H418" s="27" t="s">
        <v>71</v>
      </c>
    </row>
    <row r="419" spans="1:9" x14ac:dyDescent="0.35">
      <c r="A419" s="27" t="s">
        <v>303</v>
      </c>
      <c r="B419" s="27" t="s">
        <v>2670</v>
      </c>
      <c r="C419" s="28" t="s">
        <v>3030</v>
      </c>
      <c r="D419" s="27" t="s">
        <v>2784</v>
      </c>
      <c r="E419" s="27" t="s">
        <v>2671</v>
      </c>
      <c r="F419" s="27" t="s">
        <v>2785</v>
      </c>
      <c r="G419" s="27" t="s">
        <v>2672</v>
      </c>
      <c r="H419" s="27" t="s">
        <v>71</v>
      </c>
    </row>
    <row r="420" spans="1:9" x14ac:dyDescent="0.35">
      <c r="A420" s="27" t="s">
        <v>303</v>
      </c>
      <c r="B420" s="27" t="s">
        <v>2673</v>
      </c>
      <c r="C420" s="28" t="s">
        <v>3031</v>
      </c>
      <c r="D420" s="27" t="s">
        <v>2784</v>
      </c>
      <c r="E420" s="27" t="s">
        <v>2674</v>
      </c>
      <c r="F420" s="27" t="s">
        <v>2785</v>
      </c>
      <c r="G420" s="27" t="s">
        <v>2675</v>
      </c>
      <c r="H420" s="27" t="s">
        <v>36</v>
      </c>
    </row>
    <row r="421" spans="1:9" x14ac:dyDescent="0.35">
      <c r="A421" s="27" t="s">
        <v>303</v>
      </c>
      <c r="B421" s="27" t="s">
        <v>2676</v>
      </c>
      <c r="C421" s="28" t="s">
        <v>3032</v>
      </c>
      <c r="D421" s="27" t="s">
        <v>2784</v>
      </c>
      <c r="E421" s="27" t="s">
        <v>2677</v>
      </c>
      <c r="F421" s="27" t="s">
        <v>2785</v>
      </c>
      <c r="G421" s="27" t="s">
        <v>2678</v>
      </c>
      <c r="H421" s="27" t="s">
        <v>36</v>
      </c>
    </row>
    <row r="422" spans="1:9" x14ac:dyDescent="0.35">
      <c r="A422" s="27" t="s">
        <v>303</v>
      </c>
      <c r="B422" s="27" t="s">
        <v>2679</v>
      </c>
      <c r="C422" s="28" t="s">
        <v>3033</v>
      </c>
      <c r="D422" s="27" t="s">
        <v>2784</v>
      </c>
      <c r="E422" s="27" t="s">
        <v>2680</v>
      </c>
      <c r="F422" s="27" t="s">
        <v>2785</v>
      </c>
      <c r="G422" s="27" t="s">
        <v>2681</v>
      </c>
      <c r="H422" s="27" t="s">
        <v>71</v>
      </c>
    </row>
    <row r="423" spans="1:9" x14ac:dyDescent="0.35">
      <c r="A423" s="27" t="s">
        <v>303</v>
      </c>
      <c r="B423" s="27" t="s">
        <v>2682</v>
      </c>
      <c r="C423" s="28"/>
      <c r="D423" s="27" t="s">
        <v>2784</v>
      </c>
      <c r="E423" s="27" t="s">
        <v>2683</v>
      </c>
      <c r="F423" s="27" t="s">
        <v>2785</v>
      </c>
      <c r="G423" s="27" t="s">
        <v>2684</v>
      </c>
      <c r="H423" s="27" t="s">
        <v>54</v>
      </c>
    </row>
    <row r="424" spans="1:9" x14ac:dyDescent="0.35">
      <c r="A424" s="29" t="s">
        <v>2685</v>
      </c>
      <c r="B424" s="29" t="s">
        <v>2686</v>
      </c>
      <c r="C424" s="30" t="s">
        <v>3034</v>
      </c>
      <c r="D424" s="29" t="s">
        <v>2784</v>
      </c>
      <c r="E424" s="29" t="s">
        <v>2687</v>
      </c>
      <c r="F424" s="29" t="s">
        <v>2785</v>
      </c>
      <c r="G424" s="29" t="s">
        <v>2688</v>
      </c>
      <c r="H424" s="29" t="s">
        <v>117</v>
      </c>
    </row>
    <row r="425" spans="1:9" x14ac:dyDescent="0.35">
      <c r="A425" s="29" t="s">
        <v>2685</v>
      </c>
      <c r="B425" s="29" t="s">
        <v>2689</v>
      </c>
      <c r="C425" s="30"/>
      <c r="D425" s="29" t="s">
        <v>2784</v>
      </c>
      <c r="E425" s="29" t="s">
        <v>2690</v>
      </c>
      <c r="F425" s="29" t="s">
        <v>2785</v>
      </c>
      <c r="G425" s="29" t="s">
        <v>2691</v>
      </c>
      <c r="H425" s="29" t="s">
        <v>54</v>
      </c>
    </row>
    <row r="426" spans="1:9" x14ac:dyDescent="0.35">
      <c r="A426" s="29" t="s">
        <v>2685</v>
      </c>
      <c r="B426" s="29" t="s">
        <v>2692</v>
      </c>
      <c r="C426" s="30"/>
      <c r="D426" s="29" t="s">
        <v>2784</v>
      </c>
      <c r="E426" s="29" t="s">
        <v>2693</v>
      </c>
      <c r="F426" s="29" t="s">
        <v>2785</v>
      </c>
      <c r="G426" s="29" t="s">
        <v>2694</v>
      </c>
      <c r="H426" s="29" t="s">
        <v>36</v>
      </c>
    </row>
    <row r="427" spans="1:9" x14ac:dyDescent="0.35">
      <c r="A427" s="29" t="s">
        <v>2685</v>
      </c>
      <c r="B427" s="29" t="s">
        <v>2695</v>
      </c>
      <c r="C427" s="30" t="s">
        <v>3035</v>
      </c>
      <c r="D427" s="29" t="s">
        <v>2784</v>
      </c>
      <c r="E427" s="29" t="s">
        <v>2696</v>
      </c>
      <c r="F427" s="29" t="s">
        <v>2785</v>
      </c>
      <c r="G427" s="29" t="s">
        <v>2697</v>
      </c>
      <c r="H427" s="29" t="s">
        <v>36</v>
      </c>
    </row>
    <row r="428" spans="1:9" x14ac:dyDescent="0.35">
      <c r="A428" s="29" t="s">
        <v>2685</v>
      </c>
      <c r="B428" s="29" t="s">
        <v>2698</v>
      </c>
      <c r="C428" s="30"/>
      <c r="D428" s="29" t="s">
        <v>2784</v>
      </c>
      <c r="E428" s="29" t="s">
        <v>2699</v>
      </c>
      <c r="F428" s="29" t="s">
        <v>2785</v>
      </c>
      <c r="G428" s="29" t="s">
        <v>2700</v>
      </c>
      <c r="H428" s="29" t="s">
        <v>117</v>
      </c>
    </row>
    <row r="429" spans="1:9" x14ac:dyDescent="0.35">
      <c r="A429" s="29" t="s">
        <v>2685</v>
      </c>
      <c r="B429" s="29" t="s">
        <v>2701</v>
      </c>
      <c r="C429" s="30"/>
      <c r="D429" s="29" t="s">
        <v>2784</v>
      </c>
      <c r="E429" s="29" t="s">
        <v>2702</v>
      </c>
      <c r="F429" s="29" t="s">
        <v>2785</v>
      </c>
      <c r="G429" s="29" t="s">
        <v>2703</v>
      </c>
      <c r="H429" s="29" t="s">
        <v>36</v>
      </c>
    </row>
    <row r="430" spans="1:9" x14ac:dyDescent="0.35">
      <c r="A430" s="29" t="s">
        <v>2685</v>
      </c>
      <c r="B430" s="29" t="s">
        <v>2704</v>
      </c>
      <c r="C430" s="30" t="s">
        <v>3036</v>
      </c>
      <c r="D430" s="29" t="s">
        <v>2784</v>
      </c>
      <c r="E430" s="29" t="s">
        <v>3037</v>
      </c>
      <c r="F430" s="29" t="s">
        <v>2785</v>
      </c>
      <c r="G430" s="29" t="s">
        <v>3038</v>
      </c>
      <c r="H430" s="29" t="s">
        <v>36</v>
      </c>
      <c r="I430" t="s">
        <v>71</v>
      </c>
    </row>
    <row r="431" spans="1:9" x14ac:dyDescent="0.35">
      <c r="A431" s="29" t="s">
        <v>2685</v>
      </c>
      <c r="B431" s="29" t="s">
        <v>2704</v>
      </c>
      <c r="C431" s="30"/>
      <c r="D431" s="29" t="s">
        <v>2784</v>
      </c>
      <c r="E431" s="29" t="s">
        <v>2705</v>
      </c>
      <c r="F431" s="29" t="s">
        <v>2785</v>
      </c>
      <c r="G431" s="29" t="s">
        <v>2706</v>
      </c>
      <c r="H431" s="29" t="s">
        <v>36</v>
      </c>
    </row>
    <row r="432" spans="1:9" x14ac:dyDescent="0.35">
      <c r="A432" s="29" t="s">
        <v>2685</v>
      </c>
      <c r="B432" s="29" t="s">
        <v>2707</v>
      </c>
      <c r="C432" s="30" t="s">
        <v>3039</v>
      </c>
      <c r="D432" s="29" t="s">
        <v>2784</v>
      </c>
      <c r="E432" s="29" t="s">
        <v>2708</v>
      </c>
      <c r="F432" s="29" t="s">
        <v>2785</v>
      </c>
      <c r="G432" s="29" t="s">
        <v>2709</v>
      </c>
      <c r="H432" s="29" t="s">
        <v>36</v>
      </c>
    </row>
    <row r="433" spans="1:8" x14ac:dyDescent="0.35">
      <c r="A433" s="29" t="s">
        <v>2685</v>
      </c>
      <c r="B433" s="29" t="s">
        <v>2710</v>
      </c>
      <c r="C433" s="30" t="s">
        <v>3040</v>
      </c>
      <c r="D433" s="29" t="s">
        <v>2784</v>
      </c>
      <c r="E433" s="29" t="s">
        <v>2711</v>
      </c>
      <c r="F433" s="29" t="s">
        <v>2785</v>
      </c>
      <c r="G433" s="29" t="s">
        <v>2712</v>
      </c>
      <c r="H433" s="29" t="s">
        <v>71</v>
      </c>
    </row>
    <row r="434" spans="1:8" x14ac:dyDescent="0.35">
      <c r="A434" s="29" t="s">
        <v>2685</v>
      </c>
      <c r="B434" s="29" t="s">
        <v>2713</v>
      </c>
      <c r="C434" s="30" t="s">
        <v>3041</v>
      </c>
      <c r="D434" s="29" t="s">
        <v>2784</v>
      </c>
      <c r="E434" s="29" t="s">
        <v>2714</v>
      </c>
      <c r="F434" s="29" t="s">
        <v>2785</v>
      </c>
      <c r="G434" s="29" t="s">
        <v>2715</v>
      </c>
      <c r="H434" s="29" t="s">
        <v>71</v>
      </c>
    </row>
    <row r="435" spans="1:8" x14ac:dyDescent="0.35">
      <c r="A435" s="29" t="s">
        <v>2685</v>
      </c>
      <c r="B435" s="29" t="s">
        <v>2716</v>
      </c>
      <c r="C435" s="30"/>
      <c r="D435" s="29" t="s">
        <v>2784</v>
      </c>
      <c r="E435" s="29" t="s">
        <v>2717</v>
      </c>
      <c r="F435" s="29" t="s">
        <v>2785</v>
      </c>
      <c r="G435" s="29" t="s">
        <v>2718</v>
      </c>
      <c r="H435" s="29" t="s">
        <v>71</v>
      </c>
    </row>
    <row r="436" spans="1:8" x14ac:dyDescent="0.35">
      <c r="A436" s="29" t="s">
        <v>2685</v>
      </c>
      <c r="B436" s="29" t="s">
        <v>2719</v>
      </c>
      <c r="C436" s="30" t="s">
        <v>3042</v>
      </c>
      <c r="D436" s="29" t="s">
        <v>2784</v>
      </c>
      <c r="E436" s="29" t="s">
        <v>2720</v>
      </c>
      <c r="F436" s="29" t="s">
        <v>2785</v>
      </c>
      <c r="G436" s="29" t="s">
        <v>2721</v>
      </c>
      <c r="H436" s="29" t="s">
        <v>71</v>
      </c>
    </row>
    <row r="437" spans="1:8" x14ac:dyDescent="0.35">
      <c r="A437" s="29" t="s">
        <v>2685</v>
      </c>
      <c r="B437" s="29" t="s">
        <v>2722</v>
      </c>
      <c r="C437" s="30" t="s">
        <v>3043</v>
      </c>
      <c r="D437" s="29" t="s">
        <v>2784</v>
      </c>
      <c r="E437" s="29" t="s">
        <v>2723</v>
      </c>
      <c r="F437" s="29" t="s">
        <v>2785</v>
      </c>
      <c r="G437" s="29" t="s">
        <v>2724</v>
      </c>
      <c r="H437" s="29" t="s">
        <v>71</v>
      </c>
    </row>
    <row r="438" spans="1:8" x14ac:dyDescent="0.35">
      <c r="A438" s="29" t="s">
        <v>2685</v>
      </c>
      <c r="B438" s="29" t="s">
        <v>2725</v>
      </c>
      <c r="C438" s="30" t="s">
        <v>3044</v>
      </c>
      <c r="D438" s="29" t="s">
        <v>2784</v>
      </c>
      <c r="E438" s="29" t="s">
        <v>2726</v>
      </c>
      <c r="F438" s="29" t="s">
        <v>2785</v>
      </c>
      <c r="G438" s="29" t="s">
        <v>2727</v>
      </c>
      <c r="H438" s="29" t="s">
        <v>36</v>
      </c>
    </row>
    <row r="439" spans="1:8" x14ac:dyDescent="0.35">
      <c r="A439" s="29" t="s">
        <v>2685</v>
      </c>
      <c r="B439" s="29" t="s">
        <v>2728</v>
      </c>
      <c r="C439" s="30" t="s">
        <v>3045</v>
      </c>
      <c r="D439" s="29" t="s">
        <v>2784</v>
      </c>
      <c r="E439" s="29" t="s">
        <v>2729</v>
      </c>
      <c r="F439" s="29" t="s">
        <v>2785</v>
      </c>
      <c r="G439" s="29" t="s">
        <v>2730</v>
      </c>
      <c r="H439" s="29" t="s">
        <v>71</v>
      </c>
    </row>
    <row r="440" spans="1:8" x14ac:dyDescent="0.35">
      <c r="A440" s="29" t="s">
        <v>2685</v>
      </c>
      <c r="B440" s="29" t="s">
        <v>2731</v>
      </c>
      <c r="C440" s="30" t="s">
        <v>3046</v>
      </c>
      <c r="D440" s="29" t="s">
        <v>2784</v>
      </c>
      <c r="E440" s="29" t="s">
        <v>2732</v>
      </c>
      <c r="F440" s="29" t="s">
        <v>2785</v>
      </c>
      <c r="G440" s="29" t="s">
        <v>2733</v>
      </c>
      <c r="H440" s="29" t="s">
        <v>71</v>
      </c>
    </row>
    <row r="441" spans="1:8" x14ac:dyDescent="0.35">
      <c r="A441" s="29" t="s">
        <v>2685</v>
      </c>
      <c r="B441" s="29" t="s">
        <v>2734</v>
      </c>
      <c r="C441" s="30" t="s">
        <v>3047</v>
      </c>
      <c r="D441" s="29" t="s">
        <v>2784</v>
      </c>
      <c r="E441" s="29" t="s">
        <v>2735</v>
      </c>
      <c r="F441" s="29" t="s">
        <v>2785</v>
      </c>
      <c r="G441" s="29" t="s">
        <v>2736</v>
      </c>
      <c r="H441" s="29" t="s">
        <v>36</v>
      </c>
    </row>
    <row r="442" spans="1:8" x14ac:dyDescent="0.35">
      <c r="A442" s="29" t="s">
        <v>2685</v>
      </c>
      <c r="B442" s="29" t="s">
        <v>2737</v>
      </c>
      <c r="C442" s="30" t="s">
        <v>3048</v>
      </c>
      <c r="D442" s="29" t="s">
        <v>2784</v>
      </c>
      <c r="E442" s="29" t="s">
        <v>2738</v>
      </c>
      <c r="F442" s="29" t="s">
        <v>2785</v>
      </c>
      <c r="G442" s="29" t="s">
        <v>2739</v>
      </c>
      <c r="H442" s="29" t="s">
        <v>71</v>
      </c>
    </row>
    <row r="443" spans="1:8" x14ac:dyDescent="0.35">
      <c r="A443" s="29" t="s">
        <v>2685</v>
      </c>
      <c r="B443" s="29" t="s">
        <v>2740</v>
      </c>
      <c r="C443" s="30" t="s">
        <v>3049</v>
      </c>
      <c r="D443" s="29" t="s">
        <v>2784</v>
      </c>
      <c r="E443" s="29" t="s">
        <v>2741</v>
      </c>
      <c r="F443" s="29" t="s">
        <v>2785</v>
      </c>
      <c r="G443" s="29" t="s">
        <v>2742</v>
      </c>
      <c r="H443" s="29" t="s">
        <v>71</v>
      </c>
    </row>
    <row r="444" spans="1:8" x14ac:dyDescent="0.35">
      <c r="A444" s="29" t="s">
        <v>2685</v>
      </c>
      <c r="B444" s="29" t="s">
        <v>2743</v>
      </c>
      <c r="C444" s="30" t="s">
        <v>3050</v>
      </c>
      <c r="D444" s="29" t="s">
        <v>2784</v>
      </c>
      <c r="E444" s="29" t="s">
        <v>2744</v>
      </c>
      <c r="F444" s="29" t="s">
        <v>2785</v>
      </c>
      <c r="G444" s="29" t="s">
        <v>2745</v>
      </c>
      <c r="H444" s="29" t="s">
        <v>36</v>
      </c>
    </row>
    <row r="445" spans="1:8" x14ac:dyDescent="0.35">
      <c r="A445" s="29" t="s">
        <v>2685</v>
      </c>
      <c r="B445" s="29" t="s">
        <v>2746</v>
      </c>
      <c r="C445" s="30" t="s">
        <v>3051</v>
      </c>
      <c r="D445" s="29" t="s">
        <v>2784</v>
      </c>
      <c r="E445" s="29" t="s">
        <v>2747</v>
      </c>
      <c r="F445" s="29" t="s">
        <v>2785</v>
      </c>
      <c r="G445" s="29" t="s">
        <v>2748</v>
      </c>
      <c r="H445" s="29" t="s">
        <v>71</v>
      </c>
    </row>
    <row r="446" spans="1:8" x14ac:dyDescent="0.35">
      <c r="A446" s="29" t="s">
        <v>2685</v>
      </c>
      <c r="B446" s="29" t="s">
        <v>2749</v>
      </c>
      <c r="C446" s="30" t="s">
        <v>3052</v>
      </c>
      <c r="D446" s="29" t="s">
        <v>2784</v>
      </c>
      <c r="E446" s="29" t="s">
        <v>2750</v>
      </c>
      <c r="F446" s="29" t="s">
        <v>2785</v>
      </c>
      <c r="G446" s="29" t="s">
        <v>2751</v>
      </c>
      <c r="H446" s="29" t="s">
        <v>117</v>
      </c>
    </row>
    <row r="447" spans="1:8" x14ac:dyDescent="0.35">
      <c r="A447" s="29" t="s">
        <v>2685</v>
      </c>
      <c r="B447" s="29" t="s">
        <v>2752</v>
      </c>
      <c r="C447" s="30" t="s">
        <v>3053</v>
      </c>
      <c r="D447" s="29" t="s">
        <v>2784</v>
      </c>
      <c r="E447" s="29" t="s">
        <v>2753</v>
      </c>
      <c r="F447" s="29" t="s">
        <v>2785</v>
      </c>
      <c r="G447" s="29" t="s">
        <v>2754</v>
      </c>
      <c r="H447" s="29" t="s">
        <v>36</v>
      </c>
    </row>
    <row r="448" spans="1:8" x14ac:dyDescent="0.35">
      <c r="A448" s="29" t="s">
        <v>2685</v>
      </c>
      <c r="B448" s="29" t="s">
        <v>2755</v>
      </c>
      <c r="C448" s="30" t="s">
        <v>3054</v>
      </c>
      <c r="D448" s="29" t="s">
        <v>2784</v>
      </c>
      <c r="E448" s="29" t="s">
        <v>2756</v>
      </c>
      <c r="F448" s="29" t="s">
        <v>2785</v>
      </c>
      <c r="G448" s="29" t="s">
        <v>2757</v>
      </c>
      <c r="H448" s="29" t="s">
        <v>117</v>
      </c>
    </row>
    <row r="449" spans="1:9" x14ac:dyDescent="0.35">
      <c r="A449" s="29" t="s">
        <v>2685</v>
      </c>
      <c r="B449" s="29" t="s">
        <v>2758</v>
      </c>
      <c r="C449" s="30" t="s">
        <v>3055</v>
      </c>
      <c r="D449" s="29" t="s">
        <v>2784</v>
      </c>
      <c r="E449" s="29" t="s">
        <v>2759</v>
      </c>
      <c r="F449" s="29" t="s">
        <v>2785</v>
      </c>
      <c r="G449" s="29" t="s">
        <v>2760</v>
      </c>
      <c r="H449" s="29" t="s">
        <v>71</v>
      </c>
    </row>
    <row r="450" spans="1:9" x14ac:dyDescent="0.35">
      <c r="A450" s="29" t="s">
        <v>2685</v>
      </c>
      <c r="B450" s="29" t="s">
        <v>2761</v>
      </c>
      <c r="C450" s="30" t="s">
        <v>3056</v>
      </c>
      <c r="D450" s="29" t="s">
        <v>2784</v>
      </c>
      <c r="E450" s="29" t="s">
        <v>2762</v>
      </c>
      <c r="F450" s="29" t="s">
        <v>2785</v>
      </c>
      <c r="G450" s="29" t="s">
        <v>2763</v>
      </c>
      <c r="H450" s="29" t="s">
        <v>117</v>
      </c>
    </row>
    <row r="451" spans="1:9" x14ac:dyDescent="0.35">
      <c r="A451" s="29" t="s">
        <v>2685</v>
      </c>
      <c r="B451" s="29" t="s">
        <v>3057</v>
      </c>
      <c r="C451" s="30" t="s">
        <v>3058</v>
      </c>
      <c r="D451" s="29" t="s">
        <v>2784</v>
      </c>
      <c r="E451" s="29" t="s">
        <v>3059</v>
      </c>
      <c r="F451" s="29" t="s">
        <v>2785</v>
      </c>
      <c r="G451" s="29" t="s">
        <v>3060</v>
      </c>
      <c r="H451" s="29" t="s">
        <v>71</v>
      </c>
      <c r="I451" t="s">
        <v>36</v>
      </c>
    </row>
    <row r="452" spans="1:9" x14ac:dyDescent="0.35">
      <c r="A452" s="29" t="s">
        <v>2685</v>
      </c>
      <c r="B452" s="29" t="s">
        <v>2764</v>
      </c>
      <c r="C452" s="30" t="s">
        <v>3061</v>
      </c>
      <c r="D452" s="29" t="s">
        <v>2784</v>
      </c>
      <c r="E452" s="29" t="s">
        <v>2765</v>
      </c>
      <c r="F452" s="29" t="s">
        <v>2785</v>
      </c>
      <c r="G452" s="29" t="s">
        <v>2766</v>
      </c>
      <c r="H452" s="29" t="s">
        <v>117</v>
      </c>
    </row>
    <row r="453" spans="1:9" x14ac:dyDescent="0.35">
      <c r="A453" s="29" t="s">
        <v>2685</v>
      </c>
      <c r="B453" s="29" t="s">
        <v>2767</v>
      </c>
      <c r="C453" s="30" t="s">
        <v>3062</v>
      </c>
      <c r="D453" s="29" t="s">
        <v>2784</v>
      </c>
      <c r="E453" s="29" t="s">
        <v>2768</v>
      </c>
      <c r="F453" s="29" t="s">
        <v>2785</v>
      </c>
      <c r="G453" s="29" t="s">
        <v>2769</v>
      </c>
      <c r="H453" s="29" t="s">
        <v>36</v>
      </c>
    </row>
    <row r="454" spans="1:9" x14ac:dyDescent="0.35">
      <c r="A454" s="29" t="s">
        <v>2685</v>
      </c>
      <c r="B454" s="29" t="s">
        <v>2770</v>
      </c>
      <c r="C454" s="30" t="s">
        <v>3063</v>
      </c>
      <c r="D454" s="29" t="s">
        <v>2784</v>
      </c>
      <c r="E454" s="29" t="s">
        <v>2771</v>
      </c>
      <c r="F454" s="29" t="s">
        <v>2785</v>
      </c>
      <c r="G454" s="29" t="s">
        <v>2772</v>
      </c>
      <c r="H454" s="29" t="s">
        <v>36</v>
      </c>
    </row>
    <row r="455" spans="1:9" x14ac:dyDescent="0.35">
      <c r="A455" s="29" t="s">
        <v>2685</v>
      </c>
      <c r="B455" s="29" t="s">
        <v>2773</v>
      </c>
      <c r="C455" s="30" t="s">
        <v>3064</v>
      </c>
      <c r="D455" s="29" t="s">
        <v>2784</v>
      </c>
      <c r="E455" s="29" t="s">
        <v>2774</v>
      </c>
      <c r="F455" s="29" t="s">
        <v>2785</v>
      </c>
      <c r="G455" s="29" t="s">
        <v>2775</v>
      </c>
      <c r="H455" s="29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3"/>
  <sheetViews>
    <sheetView workbookViewId="0">
      <selection activeCell="N5" sqref="N5"/>
    </sheetView>
  </sheetViews>
  <sheetFormatPr defaultRowHeight="14.5" x14ac:dyDescent="0.35"/>
  <sheetData>
    <row r="1" spans="1:10" x14ac:dyDescent="0.35">
      <c r="A1" s="31" t="s">
        <v>0</v>
      </c>
      <c r="B1" s="31" t="s">
        <v>1</v>
      </c>
      <c r="C1" s="31" t="s">
        <v>2</v>
      </c>
      <c r="D1" s="31" t="s">
        <v>2778</v>
      </c>
      <c r="E1" s="31" t="s">
        <v>2779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</row>
    <row r="2" spans="1:10" x14ac:dyDescent="0.35">
      <c r="A2" s="32" t="s">
        <v>32</v>
      </c>
      <c r="B2" s="32" t="s">
        <v>33</v>
      </c>
      <c r="C2" s="32" t="s">
        <v>13</v>
      </c>
      <c r="D2" s="32" t="s">
        <v>3065</v>
      </c>
      <c r="E2" s="32" t="s">
        <v>2784</v>
      </c>
      <c r="F2" s="32" t="s">
        <v>34</v>
      </c>
      <c r="G2" s="32" t="s">
        <v>35</v>
      </c>
      <c r="H2" s="32" t="s">
        <v>36</v>
      </c>
      <c r="I2">
        <v>0</v>
      </c>
      <c r="J2">
        <v>0</v>
      </c>
    </row>
    <row r="3" spans="1:10" x14ac:dyDescent="0.35">
      <c r="A3" s="32" t="s">
        <v>32</v>
      </c>
      <c r="B3" s="32" t="s">
        <v>37</v>
      </c>
      <c r="C3" s="32" t="s">
        <v>13</v>
      </c>
      <c r="D3" s="32" t="s">
        <v>3066</v>
      </c>
      <c r="E3" s="32" t="s">
        <v>2784</v>
      </c>
      <c r="F3" s="32" t="s">
        <v>38</v>
      </c>
      <c r="G3" s="32" t="s">
        <v>39</v>
      </c>
      <c r="H3" s="32" t="s">
        <v>40</v>
      </c>
      <c r="I3">
        <v>1</v>
      </c>
      <c r="J3">
        <v>1</v>
      </c>
    </row>
    <row r="4" spans="1:10" x14ac:dyDescent="0.35">
      <c r="A4" s="32" t="s">
        <v>32</v>
      </c>
      <c r="B4" s="32" t="s">
        <v>41</v>
      </c>
      <c r="C4" s="32" t="s">
        <v>13</v>
      </c>
      <c r="D4" s="32" t="s">
        <v>2847</v>
      </c>
      <c r="E4" s="32" t="s">
        <v>2784</v>
      </c>
      <c r="F4" s="32" t="s">
        <v>42</v>
      </c>
      <c r="G4" s="32" t="s">
        <v>43</v>
      </c>
      <c r="H4" s="32" t="s">
        <v>44</v>
      </c>
      <c r="I4">
        <v>0</v>
      </c>
      <c r="J4">
        <v>0</v>
      </c>
    </row>
    <row r="5" spans="1:10" x14ac:dyDescent="0.35">
      <c r="A5" s="32" t="s">
        <v>32</v>
      </c>
      <c r="B5" s="32" t="s">
        <v>45</v>
      </c>
      <c r="C5" s="32" t="s">
        <v>13</v>
      </c>
      <c r="D5" s="32" t="s">
        <v>3067</v>
      </c>
      <c r="E5" s="32" t="s">
        <v>2784</v>
      </c>
      <c r="F5" s="32" t="s">
        <v>46</v>
      </c>
      <c r="G5" s="32" t="s">
        <v>47</v>
      </c>
      <c r="H5" s="32" t="s">
        <v>40</v>
      </c>
      <c r="I5">
        <v>1</v>
      </c>
      <c r="J5">
        <v>1</v>
      </c>
    </row>
    <row r="6" spans="1:10" x14ac:dyDescent="0.35">
      <c r="A6" s="32" t="s">
        <v>32</v>
      </c>
      <c r="B6" s="32" t="s">
        <v>48</v>
      </c>
      <c r="C6" s="32" t="s">
        <v>13</v>
      </c>
      <c r="D6" s="32" t="s">
        <v>3068</v>
      </c>
      <c r="E6" s="32" t="s">
        <v>2784</v>
      </c>
      <c r="F6" s="32" t="s">
        <v>49</v>
      </c>
      <c r="G6" s="32" t="s">
        <v>50</v>
      </c>
      <c r="H6" s="32" t="s">
        <v>36</v>
      </c>
      <c r="I6">
        <v>0</v>
      </c>
      <c r="J6">
        <v>0</v>
      </c>
    </row>
    <row r="7" spans="1:10" x14ac:dyDescent="0.35">
      <c r="A7" s="32" t="s">
        <v>32</v>
      </c>
      <c r="B7" s="32" t="s">
        <v>51</v>
      </c>
      <c r="C7" s="32" t="s">
        <v>13</v>
      </c>
      <c r="D7" s="32" t="s">
        <v>3069</v>
      </c>
      <c r="E7" s="32" t="s">
        <v>2784</v>
      </c>
      <c r="F7" s="32" t="s">
        <v>52</v>
      </c>
      <c r="G7" s="32" t="s">
        <v>53</v>
      </c>
      <c r="H7" s="32" t="s">
        <v>54</v>
      </c>
      <c r="I7">
        <v>0</v>
      </c>
      <c r="J7">
        <v>0</v>
      </c>
    </row>
    <row r="8" spans="1:10" x14ac:dyDescent="0.35">
      <c r="A8" s="32" t="s">
        <v>32</v>
      </c>
      <c r="B8" s="32" t="s">
        <v>56</v>
      </c>
      <c r="C8" s="32" t="s">
        <v>13</v>
      </c>
      <c r="D8" s="32" t="s">
        <v>3070</v>
      </c>
      <c r="E8" s="32" t="s">
        <v>2784</v>
      </c>
      <c r="F8" s="32" t="s">
        <v>57</v>
      </c>
      <c r="G8" s="32" t="s">
        <v>58</v>
      </c>
      <c r="H8" s="32" t="s">
        <v>54</v>
      </c>
      <c r="I8">
        <v>0</v>
      </c>
      <c r="J8">
        <v>0</v>
      </c>
    </row>
    <row r="9" spans="1:10" x14ac:dyDescent="0.35">
      <c r="A9" s="32" t="s">
        <v>32</v>
      </c>
      <c r="B9" s="32" t="s">
        <v>59</v>
      </c>
      <c r="C9" s="32" t="s">
        <v>13</v>
      </c>
      <c r="D9" s="32" t="s">
        <v>2848</v>
      </c>
      <c r="E9" s="32" t="s">
        <v>2784</v>
      </c>
      <c r="F9" s="32" t="s">
        <v>60</v>
      </c>
      <c r="G9" s="32" t="s">
        <v>61</v>
      </c>
      <c r="H9" s="32" t="s">
        <v>36</v>
      </c>
      <c r="I9">
        <v>0</v>
      </c>
      <c r="J9">
        <v>0</v>
      </c>
    </row>
    <row r="10" spans="1:10" x14ac:dyDescent="0.35">
      <c r="A10" s="32" t="s">
        <v>32</v>
      </c>
      <c r="B10" s="32" t="s">
        <v>62</v>
      </c>
      <c r="C10" s="32" t="s">
        <v>13</v>
      </c>
      <c r="D10" s="32" t="s">
        <v>3071</v>
      </c>
      <c r="E10" s="32" t="s">
        <v>2784</v>
      </c>
      <c r="F10" s="32" t="s">
        <v>63</v>
      </c>
      <c r="G10" s="32" t="s">
        <v>64</v>
      </c>
      <c r="H10" s="32" t="s">
        <v>40</v>
      </c>
      <c r="I10">
        <v>1</v>
      </c>
      <c r="J10">
        <v>1</v>
      </c>
    </row>
    <row r="11" spans="1:10" x14ac:dyDescent="0.35">
      <c r="A11" s="32" t="s">
        <v>32</v>
      </c>
      <c r="B11" s="32" t="s">
        <v>65</v>
      </c>
      <c r="C11" s="32" t="s">
        <v>13</v>
      </c>
      <c r="D11" s="32" t="s">
        <v>3072</v>
      </c>
      <c r="E11" s="32" t="s">
        <v>2784</v>
      </c>
      <c r="F11" s="32" t="s">
        <v>66</v>
      </c>
      <c r="G11" s="32" t="s">
        <v>67</v>
      </c>
      <c r="H11" s="32" t="s">
        <v>40</v>
      </c>
      <c r="I11">
        <v>1</v>
      </c>
      <c r="J11">
        <v>1</v>
      </c>
    </row>
    <row r="12" spans="1:10" x14ac:dyDescent="0.35">
      <c r="A12" s="32" t="s">
        <v>32</v>
      </c>
      <c r="B12" s="32" t="s">
        <v>68</v>
      </c>
      <c r="C12" s="32" t="s">
        <v>16</v>
      </c>
      <c r="D12" s="32" t="s">
        <v>3073</v>
      </c>
      <c r="E12" s="32" t="s">
        <v>2784</v>
      </c>
      <c r="F12" s="32" t="s">
        <v>69</v>
      </c>
      <c r="G12" s="32" t="s">
        <v>70</v>
      </c>
      <c r="H12" s="32" t="s">
        <v>71</v>
      </c>
      <c r="I12">
        <v>0</v>
      </c>
      <c r="J12">
        <v>1</v>
      </c>
    </row>
    <row r="13" spans="1:10" x14ac:dyDescent="0.35">
      <c r="A13" s="32" t="s">
        <v>32</v>
      </c>
      <c r="B13" s="32" t="s">
        <v>72</v>
      </c>
      <c r="C13" s="32" t="s">
        <v>16</v>
      </c>
      <c r="D13" s="32" t="s">
        <v>3074</v>
      </c>
      <c r="E13" s="32" t="s">
        <v>2784</v>
      </c>
      <c r="F13" s="32" t="s">
        <v>73</v>
      </c>
      <c r="G13" s="32" t="s">
        <v>74</v>
      </c>
      <c r="H13" s="32" t="s">
        <v>40</v>
      </c>
      <c r="I13">
        <v>1</v>
      </c>
      <c r="J13">
        <v>1</v>
      </c>
    </row>
    <row r="14" spans="1:10" x14ac:dyDescent="0.35">
      <c r="A14" s="32" t="s">
        <v>32</v>
      </c>
      <c r="B14" s="32" t="s">
        <v>76</v>
      </c>
      <c r="C14" s="32" t="s">
        <v>16</v>
      </c>
      <c r="D14" s="32" t="s">
        <v>3075</v>
      </c>
      <c r="E14" s="32" t="s">
        <v>2784</v>
      </c>
      <c r="F14" s="32" t="s">
        <v>77</v>
      </c>
      <c r="G14" s="32" t="s">
        <v>78</v>
      </c>
      <c r="H14" s="32" t="s">
        <v>40</v>
      </c>
      <c r="I14">
        <v>1</v>
      </c>
      <c r="J14">
        <v>1</v>
      </c>
    </row>
    <row r="15" spans="1:10" x14ac:dyDescent="0.35">
      <c r="A15" s="32" t="s">
        <v>32</v>
      </c>
      <c r="B15" s="32" t="s">
        <v>79</v>
      </c>
      <c r="C15" s="32" t="s">
        <v>16</v>
      </c>
      <c r="D15" s="32" t="s">
        <v>3076</v>
      </c>
      <c r="E15" s="32" t="s">
        <v>2784</v>
      </c>
      <c r="F15" s="32" t="s">
        <v>80</v>
      </c>
      <c r="G15" s="32" t="s">
        <v>81</v>
      </c>
      <c r="H15" s="32" t="s">
        <v>71</v>
      </c>
      <c r="I15">
        <v>0</v>
      </c>
      <c r="J15">
        <v>1</v>
      </c>
    </row>
    <row r="16" spans="1:10" x14ac:dyDescent="0.35">
      <c r="A16" s="32" t="s">
        <v>32</v>
      </c>
      <c r="B16" s="32" t="s">
        <v>82</v>
      </c>
      <c r="C16" s="32" t="s">
        <v>16</v>
      </c>
      <c r="D16" s="32" t="s">
        <v>3077</v>
      </c>
      <c r="E16" s="32" t="s">
        <v>2784</v>
      </c>
      <c r="F16" s="32" t="s">
        <v>83</v>
      </c>
      <c r="G16" s="32" t="s">
        <v>84</v>
      </c>
      <c r="H16" s="32" t="s">
        <v>71</v>
      </c>
      <c r="I16">
        <v>0</v>
      </c>
      <c r="J16">
        <v>1</v>
      </c>
    </row>
    <row r="17" spans="1:10" x14ac:dyDescent="0.35">
      <c r="A17" s="32" t="s">
        <v>32</v>
      </c>
      <c r="B17" s="32" t="s">
        <v>85</v>
      </c>
      <c r="C17" s="32" t="s">
        <v>16</v>
      </c>
      <c r="D17" s="32" t="s">
        <v>3078</v>
      </c>
      <c r="E17" s="32" t="s">
        <v>2784</v>
      </c>
      <c r="F17" s="32" t="s">
        <v>86</v>
      </c>
      <c r="G17" s="32" t="s">
        <v>87</v>
      </c>
      <c r="H17" s="32" t="s">
        <v>71</v>
      </c>
      <c r="I17">
        <v>0</v>
      </c>
      <c r="J17">
        <v>1</v>
      </c>
    </row>
    <row r="18" spans="1:10" x14ac:dyDescent="0.35">
      <c r="A18" s="32" t="s">
        <v>32</v>
      </c>
      <c r="B18" s="32" t="s">
        <v>88</v>
      </c>
      <c r="C18" s="32" t="s">
        <v>16</v>
      </c>
      <c r="D18" s="32" t="s">
        <v>3079</v>
      </c>
      <c r="E18" s="32" t="s">
        <v>2784</v>
      </c>
      <c r="F18" s="32" t="s">
        <v>89</v>
      </c>
      <c r="G18" s="32" t="s">
        <v>90</v>
      </c>
      <c r="H18" s="32" t="s">
        <v>54</v>
      </c>
      <c r="I18">
        <v>0</v>
      </c>
      <c r="J18">
        <v>0</v>
      </c>
    </row>
    <row r="19" spans="1:10" x14ac:dyDescent="0.35">
      <c r="A19" s="32" t="s">
        <v>32</v>
      </c>
      <c r="B19" s="32" t="s">
        <v>91</v>
      </c>
      <c r="C19" s="32" t="s">
        <v>16</v>
      </c>
      <c r="D19" s="32" t="s">
        <v>3080</v>
      </c>
      <c r="E19" s="32" t="s">
        <v>2784</v>
      </c>
      <c r="F19" s="32" t="s">
        <v>92</v>
      </c>
      <c r="G19" s="32" t="s">
        <v>93</v>
      </c>
      <c r="H19" s="32" t="s">
        <v>40</v>
      </c>
      <c r="I19">
        <v>1</v>
      </c>
      <c r="J19">
        <v>1</v>
      </c>
    </row>
    <row r="20" spans="1:10" x14ac:dyDescent="0.35">
      <c r="A20" s="32" t="s">
        <v>32</v>
      </c>
      <c r="B20" s="32" t="s">
        <v>95</v>
      </c>
      <c r="C20" s="32" t="s">
        <v>16</v>
      </c>
      <c r="D20" s="32" t="s">
        <v>3081</v>
      </c>
      <c r="E20" s="32" t="s">
        <v>2784</v>
      </c>
      <c r="F20" s="32" t="s">
        <v>96</v>
      </c>
      <c r="G20" s="32" t="s">
        <v>97</v>
      </c>
      <c r="H20" s="32" t="s">
        <v>40</v>
      </c>
      <c r="I20">
        <v>1</v>
      </c>
      <c r="J20">
        <v>1</v>
      </c>
    </row>
    <row r="21" spans="1:10" x14ac:dyDescent="0.35">
      <c r="A21" s="32" t="s">
        <v>32</v>
      </c>
      <c r="B21" s="32" t="s">
        <v>98</v>
      </c>
      <c r="C21" s="32" t="s">
        <v>16</v>
      </c>
      <c r="D21" s="32" t="s">
        <v>3082</v>
      </c>
      <c r="E21" s="32" t="s">
        <v>2784</v>
      </c>
      <c r="F21" s="32" t="s">
        <v>99</v>
      </c>
      <c r="G21" s="32" t="s">
        <v>100</v>
      </c>
      <c r="H21" s="32" t="s">
        <v>71</v>
      </c>
      <c r="I21">
        <v>0</v>
      </c>
      <c r="J21">
        <v>1</v>
      </c>
    </row>
    <row r="22" spans="1:10" x14ac:dyDescent="0.35">
      <c r="A22" s="32" t="s">
        <v>32</v>
      </c>
      <c r="B22" s="32" t="s">
        <v>101</v>
      </c>
      <c r="C22" s="32" t="s">
        <v>12</v>
      </c>
      <c r="D22" s="32" t="s">
        <v>2856</v>
      </c>
      <c r="E22" s="32" t="s">
        <v>2784</v>
      </c>
      <c r="F22" s="32" t="s">
        <v>102</v>
      </c>
      <c r="G22" s="32" t="s">
        <v>103</v>
      </c>
      <c r="H22" s="32" t="s">
        <v>71</v>
      </c>
      <c r="I22">
        <v>0</v>
      </c>
      <c r="J22">
        <v>1</v>
      </c>
    </row>
    <row r="23" spans="1:10" x14ac:dyDescent="0.35">
      <c r="A23" s="32" t="s">
        <v>32</v>
      </c>
      <c r="B23" s="32" t="s">
        <v>104</v>
      </c>
      <c r="C23" s="32" t="s">
        <v>12</v>
      </c>
      <c r="D23" s="32" t="s">
        <v>2857</v>
      </c>
      <c r="E23" s="32" t="s">
        <v>2784</v>
      </c>
      <c r="F23" s="32" t="s">
        <v>105</v>
      </c>
      <c r="G23" s="32" t="s">
        <v>106</v>
      </c>
      <c r="H23" s="32" t="s">
        <v>40</v>
      </c>
      <c r="I23">
        <v>1</v>
      </c>
      <c r="J23">
        <v>1</v>
      </c>
    </row>
    <row r="24" spans="1:10" x14ac:dyDescent="0.35">
      <c r="A24" s="32" t="s">
        <v>32</v>
      </c>
      <c r="B24" s="32" t="s">
        <v>107</v>
      </c>
      <c r="C24" s="32" t="s">
        <v>12</v>
      </c>
      <c r="D24" s="32" t="s">
        <v>2858</v>
      </c>
      <c r="E24" s="32" t="s">
        <v>2784</v>
      </c>
      <c r="F24" s="32" t="s">
        <v>108</v>
      </c>
      <c r="G24" s="32" t="s">
        <v>109</v>
      </c>
      <c r="H24" s="32" t="s">
        <v>71</v>
      </c>
      <c r="I24">
        <v>0</v>
      </c>
      <c r="J24">
        <v>1</v>
      </c>
    </row>
    <row r="25" spans="1:10" x14ac:dyDescent="0.35">
      <c r="A25" s="4" t="s">
        <v>32</v>
      </c>
      <c r="B25" s="4" t="s">
        <v>110</v>
      </c>
      <c r="C25" s="4" t="s">
        <v>12</v>
      </c>
      <c r="D25" s="4" t="s">
        <v>2859</v>
      </c>
      <c r="E25" s="4" t="s">
        <v>2784</v>
      </c>
      <c r="F25" s="4" t="s">
        <v>3083</v>
      </c>
      <c r="G25" s="4"/>
      <c r="H25" s="4" t="s">
        <v>36</v>
      </c>
      <c r="I25">
        <v>0</v>
      </c>
      <c r="J25">
        <v>0</v>
      </c>
    </row>
    <row r="26" spans="1:10" x14ac:dyDescent="0.35">
      <c r="A26" s="4" t="s">
        <v>32</v>
      </c>
      <c r="B26" s="4" t="s">
        <v>110</v>
      </c>
      <c r="C26" s="4" t="s">
        <v>12</v>
      </c>
      <c r="D26" s="4" t="s">
        <v>2859</v>
      </c>
      <c r="E26" s="4" t="s">
        <v>2785</v>
      </c>
      <c r="F26" s="4" t="s">
        <v>3084</v>
      </c>
      <c r="G26" s="4"/>
      <c r="H26" s="4" t="s">
        <v>71</v>
      </c>
      <c r="I26">
        <v>0</v>
      </c>
      <c r="J26">
        <v>1</v>
      </c>
    </row>
    <row r="27" spans="1:10" x14ac:dyDescent="0.35">
      <c r="A27" s="32" t="s">
        <v>32</v>
      </c>
      <c r="B27" s="32" t="s">
        <v>110</v>
      </c>
      <c r="C27" s="32" t="s">
        <v>12</v>
      </c>
      <c r="D27" s="32" t="s">
        <v>2849</v>
      </c>
      <c r="E27" s="32" t="s">
        <v>2784</v>
      </c>
      <c r="F27" s="32" t="s">
        <v>111</v>
      </c>
      <c r="G27" s="32" t="s">
        <v>112</v>
      </c>
      <c r="H27" s="32" t="s">
        <v>71</v>
      </c>
      <c r="I27">
        <v>0</v>
      </c>
      <c r="J27">
        <v>1</v>
      </c>
    </row>
    <row r="28" spans="1:10" x14ac:dyDescent="0.35">
      <c r="A28" s="32" t="s">
        <v>32</v>
      </c>
      <c r="B28" s="32" t="s">
        <v>114</v>
      </c>
      <c r="C28" s="32" t="s">
        <v>12</v>
      </c>
      <c r="D28" s="32" t="s">
        <v>2860</v>
      </c>
      <c r="E28" s="32" t="s">
        <v>2784</v>
      </c>
      <c r="F28" s="32" t="s">
        <v>115</v>
      </c>
      <c r="G28" s="32" t="s">
        <v>116</v>
      </c>
      <c r="H28" s="32" t="s">
        <v>117</v>
      </c>
      <c r="I28">
        <v>0</v>
      </c>
      <c r="J28">
        <v>0</v>
      </c>
    </row>
    <row r="29" spans="1:10" x14ac:dyDescent="0.35">
      <c r="A29" s="32" t="s">
        <v>32</v>
      </c>
      <c r="B29" s="32" t="s">
        <v>118</v>
      </c>
      <c r="C29" s="32" t="s">
        <v>12</v>
      </c>
      <c r="D29" s="32" t="s">
        <v>3085</v>
      </c>
      <c r="E29" s="32" t="s">
        <v>2784</v>
      </c>
      <c r="F29" s="32" t="s">
        <v>119</v>
      </c>
      <c r="G29" s="32" t="s">
        <v>120</v>
      </c>
      <c r="H29" s="32" t="s">
        <v>117</v>
      </c>
      <c r="I29">
        <v>0</v>
      </c>
      <c r="J29">
        <v>0</v>
      </c>
    </row>
    <row r="30" spans="1:10" x14ac:dyDescent="0.35">
      <c r="A30" s="32" t="s">
        <v>32</v>
      </c>
      <c r="B30" s="32" t="s">
        <v>121</v>
      </c>
      <c r="C30" s="32" t="s">
        <v>12</v>
      </c>
      <c r="D30" s="32" t="s">
        <v>2844</v>
      </c>
      <c r="E30" s="32" t="s">
        <v>2784</v>
      </c>
      <c r="F30" s="32" t="s">
        <v>122</v>
      </c>
      <c r="G30" s="32" t="s">
        <v>123</v>
      </c>
      <c r="H30" s="32" t="s">
        <v>117</v>
      </c>
      <c r="I30">
        <v>0</v>
      </c>
      <c r="J30">
        <v>0</v>
      </c>
    </row>
    <row r="31" spans="1:10" x14ac:dyDescent="0.35">
      <c r="A31" s="4" t="s">
        <v>32</v>
      </c>
      <c r="B31" s="4" t="s">
        <v>3086</v>
      </c>
      <c r="C31" s="4" t="s">
        <v>15</v>
      </c>
      <c r="D31" s="4" t="s">
        <v>3087</v>
      </c>
      <c r="E31" s="4" t="s">
        <v>2784</v>
      </c>
      <c r="F31" s="4" t="s">
        <v>3088</v>
      </c>
      <c r="G31" s="4"/>
      <c r="H31" s="4" t="s">
        <v>127</v>
      </c>
      <c r="I31">
        <v>0</v>
      </c>
      <c r="J31">
        <v>1</v>
      </c>
    </row>
    <row r="32" spans="1:10" x14ac:dyDescent="0.35">
      <c r="A32" s="4" t="s">
        <v>32</v>
      </c>
      <c r="B32" s="4" t="s">
        <v>3086</v>
      </c>
      <c r="C32" s="4" t="s">
        <v>15</v>
      </c>
      <c r="D32" s="4" t="s">
        <v>3087</v>
      </c>
      <c r="E32" s="4" t="s">
        <v>2785</v>
      </c>
      <c r="F32" s="4" t="s">
        <v>3089</v>
      </c>
      <c r="G32" s="4"/>
      <c r="H32" s="4" t="s">
        <v>3090</v>
      </c>
      <c r="I32">
        <v>0</v>
      </c>
      <c r="J32">
        <v>0</v>
      </c>
    </row>
    <row r="33" spans="1:10" x14ac:dyDescent="0.35">
      <c r="A33" s="32" t="s">
        <v>32</v>
      </c>
      <c r="B33" s="32" t="s">
        <v>124</v>
      </c>
      <c r="C33" s="32" t="s">
        <v>15</v>
      </c>
      <c r="D33" s="32" t="s">
        <v>3091</v>
      </c>
      <c r="E33" s="32" t="s">
        <v>2784</v>
      </c>
      <c r="F33" s="32" t="s">
        <v>125</v>
      </c>
      <c r="G33" s="32" t="s">
        <v>126</v>
      </c>
      <c r="H33" s="32" t="s">
        <v>127</v>
      </c>
      <c r="I33">
        <v>0</v>
      </c>
      <c r="J33">
        <v>1</v>
      </c>
    </row>
    <row r="34" spans="1:10" x14ac:dyDescent="0.35">
      <c r="A34" s="32" t="s">
        <v>32</v>
      </c>
      <c r="B34" s="32" t="s">
        <v>128</v>
      </c>
      <c r="C34" s="32" t="s">
        <v>11</v>
      </c>
      <c r="D34" s="32" t="s">
        <v>3092</v>
      </c>
      <c r="E34" s="32" t="s">
        <v>2784</v>
      </c>
      <c r="F34" s="32" t="s">
        <v>129</v>
      </c>
      <c r="G34" s="32" t="s">
        <v>130</v>
      </c>
      <c r="H34" s="32" t="s">
        <v>117</v>
      </c>
      <c r="I34">
        <v>0</v>
      </c>
      <c r="J34">
        <v>0</v>
      </c>
    </row>
    <row r="35" spans="1:10" x14ac:dyDescent="0.35">
      <c r="A35" s="33" t="s">
        <v>55</v>
      </c>
      <c r="B35" s="33" t="s">
        <v>131</v>
      </c>
      <c r="C35" s="33" t="s">
        <v>13</v>
      </c>
      <c r="D35" s="33" t="s">
        <v>3093</v>
      </c>
      <c r="E35" s="33" t="s">
        <v>2784</v>
      </c>
      <c r="F35" s="33" t="s">
        <v>132</v>
      </c>
      <c r="G35" s="33" t="s">
        <v>133</v>
      </c>
      <c r="H35" s="33" t="s">
        <v>40</v>
      </c>
      <c r="I35">
        <v>1</v>
      </c>
      <c r="J35">
        <v>1</v>
      </c>
    </row>
    <row r="36" spans="1:10" x14ac:dyDescent="0.35">
      <c r="A36" s="33" t="s">
        <v>55</v>
      </c>
      <c r="B36" s="33" t="s">
        <v>135</v>
      </c>
      <c r="C36" s="33" t="s">
        <v>13</v>
      </c>
      <c r="D36" s="33" t="s">
        <v>3094</v>
      </c>
      <c r="E36" s="33" t="s">
        <v>2784</v>
      </c>
      <c r="F36" s="33" t="s">
        <v>136</v>
      </c>
      <c r="G36" s="33" t="s">
        <v>137</v>
      </c>
      <c r="H36" s="33" t="s">
        <v>54</v>
      </c>
      <c r="I36">
        <v>0</v>
      </c>
      <c r="J36">
        <v>0</v>
      </c>
    </row>
    <row r="37" spans="1:10" x14ac:dyDescent="0.35">
      <c r="A37" s="33" t="s">
        <v>55</v>
      </c>
      <c r="B37" s="33" t="s">
        <v>138</v>
      </c>
      <c r="C37" s="33" t="s">
        <v>13</v>
      </c>
      <c r="D37" s="33" t="s">
        <v>3095</v>
      </c>
      <c r="E37" s="33" t="s">
        <v>2784</v>
      </c>
      <c r="F37" s="33" t="s">
        <v>139</v>
      </c>
      <c r="G37" s="33" t="s">
        <v>140</v>
      </c>
      <c r="H37" s="33" t="s">
        <v>54</v>
      </c>
      <c r="I37">
        <v>0</v>
      </c>
      <c r="J37">
        <v>0</v>
      </c>
    </row>
    <row r="38" spans="1:10" x14ac:dyDescent="0.35">
      <c r="A38" s="33" t="s">
        <v>55</v>
      </c>
      <c r="B38" s="33" t="s">
        <v>141</v>
      </c>
      <c r="C38" s="33" t="s">
        <v>13</v>
      </c>
      <c r="D38" s="33" t="s">
        <v>3096</v>
      </c>
      <c r="E38" s="33" t="s">
        <v>2784</v>
      </c>
      <c r="F38" s="33" t="s">
        <v>142</v>
      </c>
      <c r="G38" s="33" t="s">
        <v>143</v>
      </c>
      <c r="H38" s="33" t="s">
        <v>54</v>
      </c>
      <c r="I38">
        <v>0</v>
      </c>
      <c r="J38">
        <v>0</v>
      </c>
    </row>
    <row r="39" spans="1:10" x14ac:dyDescent="0.35">
      <c r="A39" s="33" t="s">
        <v>55</v>
      </c>
      <c r="B39" s="33" t="s">
        <v>144</v>
      </c>
      <c r="C39" s="33" t="s">
        <v>13</v>
      </c>
      <c r="D39" s="33" t="s">
        <v>3097</v>
      </c>
      <c r="E39" s="33" t="s">
        <v>2784</v>
      </c>
      <c r="F39" s="33" t="s">
        <v>145</v>
      </c>
      <c r="G39" s="33" t="s">
        <v>146</v>
      </c>
      <c r="H39" s="33" t="s">
        <v>40</v>
      </c>
      <c r="I39">
        <v>1</v>
      </c>
      <c r="J39">
        <v>1</v>
      </c>
    </row>
    <row r="40" spans="1:10" x14ac:dyDescent="0.35">
      <c r="A40" s="33" t="s">
        <v>55</v>
      </c>
      <c r="B40" s="33" t="s">
        <v>147</v>
      </c>
      <c r="C40" s="33" t="s">
        <v>13</v>
      </c>
      <c r="D40" s="33" t="s">
        <v>3098</v>
      </c>
      <c r="E40" s="33" t="s">
        <v>2784</v>
      </c>
      <c r="F40" s="33" t="s">
        <v>148</v>
      </c>
      <c r="G40" s="33" t="s">
        <v>149</v>
      </c>
      <c r="H40" s="33" t="s">
        <v>36</v>
      </c>
      <c r="I40">
        <v>0</v>
      </c>
      <c r="J40">
        <v>0</v>
      </c>
    </row>
    <row r="41" spans="1:10" x14ac:dyDescent="0.35">
      <c r="A41" s="33" t="s">
        <v>55</v>
      </c>
      <c r="B41" s="33" t="s">
        <v>150</v>
      </c>
      <c r="C41" s="33" t="s">
        <v>13</v>
      </c>
      <c r="D41" s="33" t="s">
        <v>3099</v>
      </c>
      <c r="E41" s="33" t="s">
        <v>2784</v>
      </c>
      <c r="F41" s="33" t="s">
        <v>151</v>
      </c>
      <c r="G41" s="33" t="s">
        <v>152</v>
      </c>
      <c r="H41" s="33" t="s">
        <v>40</v>
      </c>
      <c r="I41">
        <v>1</v>
      </c>
      <c r="J41">
        <v>1</v>
      </c>
    </row>
    <row r="42" spans="1:10" x14ac:dyDescent="0.35">
      <c r="A42" s="33" t="s">
        <v>55</v>
      </c>
      <c r="B42" s="33" t="s">
        <v>154</v>
      </c>
      <c r="C42" s="33" t="s">
        <v>13</v>
      </c>
      <c r="D42" s="33" t="s">
        <v>3100</v>
      </c>
      <c r="E42" s="33" t="s">
        <v>2784</v>
      </c>
      <c r="F42" s="33" t="s">
        <v>155</v>
      </c>
      <c r="G42" s="33" t="s">
        <v>156</v>
      </c>
      <c r="H42" s="33" t="s">
        <v>40</v>
      </c>
      <c r="I42">
        <v>1</v>
      </c>
      <c r="J42">
        <v>1</v>
      </c>
    </row>
    <row r="43" spans="1:10" x14ac:dyDescent="0.35">
      <c r="A43" s="33" t="s">
        <v>55</v>
      </c>
      <c r="B43" s="33" t="s">
        <v>157</v>
      </c>
      <c r="C43" s="33" t="s">
        <v>13</v>
      </c>
      <c r="D43" s="33" t="s">
        <v>3101</v>
      </c>
      <c r="E43" s="33" t="s">
        <v>2784</v>
      </c>
      <c r="F43" s="33" t="s">
        <v>158</v>
      </c>
      <c r="G43" s="33" t="s">
        <v>159</v>
      </c>
      <c r="H43" s="33" t="s">
        <v>40</v>
      </c>
      <c r="I43">
        <v>1</v>
      </c>
      <c r="J43">
        <v>1</v>
      </c>
    </row>
    <row r="44" spans="1:10" x14ac:dyDescent="0.35">
      <c r="A44" s="33" t="s">
        <v>55</v>
      </c>
      <c r="B44" s="33" t="s">
        <v>160</v>
      </c>
      <c r="C44" s="33" t="s">
        <v>13</v>
      </c>
      <c r="D44" s="33" t="s">
        <v>3102</v>
      </c>
      <c r="E44" s="33" t="s">
        <v>2784</v>
      </c>
      <c r="F44" s="33" t="s">
        <v>161</v>
      </c>
      <c r="G44" s="33" t="s">
        <v>162</v>
      </c>
      <c r="H44" s="33" t="s">
        <v>71</v>
      </c>
      <c r="I44">
        <v>0</v>
      </c>
      <c r="J44">
        <v>1</v>
      </c>
    </row>
    <row r="45" spans="1:10" x14ac:dyDescent="0.35">
      <c r="A45" s="33" t="s">
        <v>55</v>
      </c>
      <c r="B45" s="33" t="s">
        <v>163</v>
      </c>
      <c r="C45" s="33" t="s">
        <v>16</v>
      </c>
      <c r="D45" s="33" t="s">
        <v>3103</v>
      </c>
      <c r="E45" s="33" t="s">
        <v>2784</v>
      </c>
      <c r="F45" s="33" t="s">
        <v>164</v>
      </c>
      <c r="G45" s="33" t="s">
        <v>165</v>
      </c>
      <c r="H45" s="33" t="s">
        <v>40</v>
      </c>
      <c r="I45">
        <v>1</v>
      </c>
      <c r="J45">
        <v>1</v>
      </c>
    </row>
    <row r="46" spans="1:10" x14ac:dyDescent="0.35">
      <c r="A46" s="33" t="s">
        <v>55</v>
      </c>
      <c r="B46" s="33" t="s">
        <v>167</v>
      </c>
      <c r="C46" s="33" t="s">
        <v>16</v>
      </c>
      <c r="D46" s="33" t="s">
        <v>3104</v>
      </c>
      <c r="E46" s="33" t="s">
        <v>2784</v>
      </c>
      <c r="F46" s="33" t="s">
        <v>168</v>
      </c>
      <c r="G46" s="33" t="s">
        <v>169</v>
      </c>
      <c r="H46" s="33" t="s">
        <v>54</v>
      </c>
      <c r="I46">
        <v>0</v>
      </c>
      <c r="J46">
        <v>0</v>
      </c>
    </row>
    <row r="47" spans="1:10" x14ac:dyDescent="0.35">
      <c r="A47" s="33" t="s">
        <v>55</v>
      </c>
      <c r="B47" s="33" t="s">
        <v>170</v>
      </c>
      <c r="C47" s="33" t="s">
        <v>16</v>
      </c>
      <c r="D47" s="33" t="s">
        <v>3105</v>
      </c>
      <c r="E47" s="33" t="s">
        <v>2784</v>
      </c>
      <c r="F47" s="33" t="s">
        <v>171</v>
      </c>
      <c r="G47" s="33" t="s">
        <v>172</v>
      </c>
      <c r="H47" s="33" t="s">
        <v>40</v>
      </c>
      <c r="I47">
        <v>1</v>
      </c>
      <c r="J47">
        <v>1</v>
      </c>
    </row>
    <row r="48" spans="1:10" x14ac:dyDescent="0.35">
      <c r="A48" s="33" t="s">
        <v>55</v>
      </c>
      <c r="B48" s="33" t="s">
        <v>173</v>
      </c>
      <c r="C48" s="33" t="s">
        <v>16</v>
      </c>
      <c r="D48" s="33" t="s">
        <v>3106</v>
      </c>
      <c r="E48" s="33" t="s">
        <v>2784</v>
      </c>
      <c r="F48" s="33" t="s">
        <v>174</v>
      </c>
      <c r="G48" s="33" t="s">
        <v>175</v>
      </c>
      <c r="H48" s="33" t="s">
        <v>71</v>
      </c>
      <c r="I48">
        <v>0</v>
      </c>
      <c r="J48">
        <v>1</v>
      </c>
    </row>
    <row r="49" spans="1:10" x14ac:dyDescent="0.35">
      <c r="A49" s="33" t="s">
        <v>55</v>
      </c>
      <c r="B49" s="33" t="s">
        <v>176</v>
      </c>
      <c r="C49" s="33" t="s">
        <v>16</v>
      </c>
      <c r="D49" s="33" t="s">
        <v>3107</v>
      </c>
      <c r="E49" s="33" t="s">
        <v>2784</v>
      </c>
      <c r="F49" s="33" t="s">
        <v>177</v>
      </c>
      <c r="G49" s="33" t="s">
        <v>178</v>
      </c>
      <c r="H49" s="33" t="s">
        <v>179</v>
      </c>
      <c r="I49">
        <v>0</v>
      </c>
      <c r="J49">
        <v>0</v>
      </c>
    </row>
    <row r="50" spans="1:10" x14ac:dyDescent="0.35">
      <c r="A50" s="33" t="s">
        <v>55</v>
      </c>
      <c r="B50" s="33" t="s">
        <v>180</v>
      </c>
      <c r="C50" s="33" t="s">
        <v>16</v>
      </c>
      <c r="D50" s="33" t="s">
        <v>3108</v>
      </c>
      <c r="E50" s="33" t="s">
        <v>2784</v>
      </c>
      <c r="F50" s="33" t="s">
        <v>181</v>
      </c>
      <c r="G50" s="33" t="s">
        <v>182</v>
      </c>
      <c r="H50" s="33" t="s">
        <v>71</v>
      </c>
      <c r="I50">
        <v>0</v>
      </c>
      <c r="J50">
        <v>1</v>
      </c>
    </row>
    <row r="51" spans="1:10" x14ac:dyDescent="0.35">
      <c r="A51" s="33" t="s">
        <v>55</v>
      </c>
      <c r="B51" s="33" t="s">
        <v>183</v>
      </c>
      <c r="C51" s="33" t="s">
        <v>16</v>
      </c>
      <c r="D51" s="33" t="s">
        <v>3109</v>
      </c>
      <c r="E51" s="33" t="s">
        <v>2784</v>
      </c>
      <c r="F51" s="33" t="s">
        <v>184</v>
      </c>
      <c r="G51" s="33" t="s">
        <v>185</v>
      </c>
      <c r="H51" s="33" t="s">
        <v>54</v>
      </c>
      <c r="I51">
        <v>0</v>
      </c>
      <c r="J51">
        <v>0</v>
      </c>
    </row>
    <row r="52" spans="1:10" x14ac:dyDescent="0.35">
      <c r="A52" s="33" t="s">
        <v>55</v>
      </c>
      <c r="B52" s="33" t="s">
        <v>187</v>
      </c>
      <c r="C52" s="33" t="s">
        <v>16</v>
      </c>
      <c r="D52" s="33" t="s">
        <v>3110</v>
      </c>
      <c r="E52" s="33" t="s">
        <v>2784</v>
      </c>
      <c r="F52" s="33" t="s">
        <v>188</v>
      </c>
      <c r="G52" s="33" t="s">
        <v>189</v>
      </c>
      <c r="H52" s="33" t="s">
        <v>71</v>
      </c>
      <c r="I52">
        <v>0</v>
      </c>
      <c r="J52">
        <v>1</v>
      </c>
    </row>
    <row r="53" spans="1:10" x14ac:dyDescent="0.35">
      <c r="A53" s="33" t="s">
        <v>55</v>
      </c>
      <c r="B53" s="33" t="s">
        <v>190</v>
      </c>
      <c r="C53" s="33" t="s">
        <v>16</v>
      </c>
      <c r="D53" s="33" t="s">
        <v>3111</v>
      </c>
      <c r="E53" s="33" t="s">
        <v>2784</v>
      </c>
      <c r="F53" s="33" t="s">
        <v>191</v>
      </c>
      <c r="G53" s="33" t="s">
        <v>192</v>
      </c>
      <c r="H53" s="33" t="s">
        <v>36</v>
      </c>
      <c r="I53">
        <v>0</v>
      </c>
      <c r="J53">
        <v>0</v>
      </c>
    </row>
    <row r="54" spans="1:10" x14ac:dyDescent="0.35">
      <c r="A54" s="33" t="s">
        <v>55</v>
      </c>
      <c r="B54" s="33" t="s">
        <v>193</v>
      </c>
      <c r="C54" s="33" t="s">
        <v>16</v>
      </c>
      <c r="D54" s="33" t="s">
        <v>3112</v>
      </c>
      <c r="E54" s="33" t="s">
        <v>2784</v>
      </c>
      <c r="F54" s="33" t="s">
        <v>194</v>
      </c>
      <c r="G54" s="33" t="s">
        <v>195</v>
      </c>
      <c r="H54" s="33" t="s">
        <v>36</v>
      </c>
      <c r="I54">
        <v>0</v>
      </c>
      <c r="J54">
        <v>0</v>
      </c>
    </row>
    <row r="55" spans="1:10" x14ac:dyDescent="0.35">
      <c r="A55" s="33" t="s">
        <v>55</v>
      </c>
      <c r="B55" s="33" t="s">
        <v>196</v>
      </c>
      <c r="C55" s="33" t="s">
        <v>12</v>
      </c>
      <c r="D55" s="33" t="s">
        <v>3113</v>
      </c>
      <c r="E55" s="33" t="s">
        <v>2784</v>
      </c>
      <c r="F55" s="33" t="s">
        <v>197</v>
      </c>
      <c r="G55" s="33" t="s">
        <v>198</v>
      </c>
      <c r="H55" s="33" t="s">
        <v>71</v>
      </c>
      <c r="I55">
        <v>0</v>
      </c>
      <c r="J55">
        <v>1</v>
      </c>
    </row>
    <row r="56" spans="1:10" x14ac:dyDescent="0.35">
      <c r="A56" s="33" t="s">
        <v>55</v>
      </c>
      <c r="B56" s="33" t="s">
        <v>199</v>
      </c>
      <c r="C56" s="33" t="s">
        <v>12</v>
      </c>
      <c r="D56" s="33" t="s">
        <v>3114</v>
      </c>
      <c r="E56" s="33" t="s">
        <v>2784</v>
      </c>
      <c r="F56" s="33" t="s">
        <v>200</v>
      </c>
      <c r="G56" s="33" t="s">
        <v>201</v>
      </c>
      <c r="H56" s="33" t="s">
        <v>40</v>
      </c>
      <c r="I56">
        <v>1</v>
      </c>
      <c r="J56">
        <v>1</v>
      </c>
    </row>
    <row r="57" spans="1:10" x14ac:dyDescent="0.35">
      <c r="A57" s="33" t="s">
        <v>55</v>
      </c>
      <c r="B57" s="33" t="s">
        <v>203</v>
      </c>
      <c r="C57" s="33" t="s">
        <v>12</v>
      </c>
      <c r="D57" s="33" t="s">
        <v>3115</v>
      </c>
      <c r="E57" s="33" t="s">
        <v>2784</v>
      </c>
      <c r="F57" s="33" t="s">
        <v>204</v>
      </c>
      <c r="G57" s="33" t="s">
        <v>205</v>
      </c>
      <c r="H57" s="33" t="s">
        <v>54</v>
      </c>
      <c r="I57">
        <v>0</v>
      </c>
      <c r="J57">
        <v>0</v>
      </c>
    </row>
    <row r="58" spans="1:10" x14ac:dyDescent="0.35">
      <c r="A58" s="33" t="s">
        <v>55</v>
      </c>
      <c r="B58" s="33" t="s">
        <v>206</v>
      </c>
      <c r="C58" s="33" t="s">
        <v>12</v>
      </c>
      <c r="D58" s="33" t="s">
        <v>3116</v>
      </c>
      <c r="E58" s="33" t="s">
        <v>2784</v>
      </c>
      <c r="F58" s="33" t="s">
        <v>207</v>
      </c>
      <c r="G58" s="33" t="s">
        <v>208</v>
      </c>
      <c r="H58" s="33" t="s">
        <v>54</v>
      </c>
      <c r="I58">
        <v>0</v>
      </c>
      <c r="J58">
        <v>0</v>
      </c>
    </row>
    <row r="59" spans="1:10" x14ac:dyDescent="0.35">
      <c r="A59" s="33" t="s">
        <v>55</v>
      </c>
      <c r="B59" s="33" t="s">
        <v>209</v>
      </c>
      <c r="C59" s="33" t="s">
        <v>12</v>
      </c>
      <c r="D59" s="33" t="s">
        <v>3117</v>
      </c>
      <c r="E59" s="33" t="s">
        <v>2784</v>
      </c>
      <c r="F59" s="33" t="s">
        <v>210</v>
      </c>
      <c r="G59" s="33" t="s">
        <v>211</v>
      </c>
      <c r="H59" s="33" t="s">
        <v>54</v>
      </c>
      <c r="I59">
        <v>0</v>
      </c>
      <c r="J59">
        <v>0</v>
      </c>
    </row>
    <row r="60" spans="1:10" x14ac:dyDescent="0.35">
      <c r="A60" s="33" t="s">
        <v>55</v>
      </c>
      <c r="B60" s="33" t="s">
        <v>212</v>
      </c>
      <c r="C60" s="33" t="s">
        <v>12</v>
      </c>
      <c r="D60" s="33" t="s">
        <v>3118</v>
      </c>
      <c r="E60" s="33" t="s">
        <v>2784</v>
      </c>
      <c r="F60" s="33" t="s">
        <v>213</v>
      </c>
      <c r="G60" s="33" t="s">
        <v>214</v>
      </c>
      <c r="H60" s="33" t="s">
        <v>71</v>
      </c>
      <c r="I60">
        <v>0</v>
      </c>
      <c r="J60">
        <v>1</v>
      </c>
    </row>
    <row r="61" spans="1:10" x14ac:dyDescent="0.35">
      <c r="A61" s="33" t="s">
        <v>55</v>
      </c>
      <c r="B61" s="33" t="s">
        <v>216</v>
      </c>
      <c r="C61" s="33" t="s">
        <v>12</v>
      </c>
      <c r="D61" s="33" t="s">
        <v>3119</v>
      </c>
      <c r="E61" s="33" t="s">
        <v>2784</v>
      </c>
      <c r="F61" s="33" t="s">
        <v>217</v>
      </c>
      <c r="G61" s="33" t="s">
        <v>218</v>
      </c>
      <c r="H61" s="33" t="s">
        <v>54</v>
      </c>
      <c r="I61">
        <v>0</v>
      </c>
      <c r="J61">
        <v>0</v>
      </c>
    </row>
    <row r="62" spans="1:10" x14ac:dyDescent="0.35">
      <c r="A62" s="33" t="s">
        <v>55</v>
      </c>
      <c r="B62" s="33" t="s">
        <v>219</v>
      </c>
      <c r="C62" s="33" t="s">
        <v>12</v>
      </c>
      <c r="D62" s="33" t="s">
        <v>3120</v>
      </c>
      <c r="E62" s="33" t="s">
        <v>2784</v>
      </c>
      <c r="F62" s="33" t="s">
        <v>220</v>
      </c>
      <c r="G62" s="33" t="s">
        <v>221</v>
      </c>
      <c r="H62" s="33" t="s">
        <v>40</v>
      </c>
      <c r="I62">
        <v>1</v>
      </c>
      <c r="J62">
        <v>1</v>
      </c>
    </row>
    <row r="63" spans="1:10" x14ac:dyDescent="0.35">
      <c r="A63" s="33" t="s">
        <v>55</v>
      </c>
      <c r="B63" s="33" t="s">
        <v>222</v>
      </c>
      <c r="C63" s="33" t="s">
        <v>12</v>
      </c>
      <c r="D63" s="33" t="s">
        <v>3121</v>
      </c>
      <c r="E63" s="33" t="s">
        <v>2784</v>
      </c>
      <c r="F63" s="33" t="s">
        <v>223</v>
      </c>
      <c r="G63" s="33" t="s">
        <v>224</v>
      </c>
      <c r="H63" s="33" t="s">
        <v>54</v>
      </c>
      <c r="I63">
        <v>0</v>
      </c>
      <c r="J63">
        <v>0</v>
      </c>
    </row>
    <row r="64" spans="1:10" x14ac:dyDescent="0.35">
      <c r="A64" s="33" t="s">
        <v>55</v>
      </c>
      <c r="B64" s="33" t="s">
        <v>225</v>
      </c>
      <c r="C64" s="33" t="s">
        <v>12</v>
      </c>
      <c r="D64" s="33" t="s">
        <v>3122</v>
      </c>
      <c r="E64" s="33" t="s">
        <v>2784</v>
      </c>
      <c r="F64" s="33" t="s">
        <v>226</v>
      </c>
      <c r="G64" s="33" t="s">
        <v>227</v>
      </c>
      <c r="H64" s="33" t="s">
        <v>36</v>
      </c>
      <c r="I64">
        <v>0</v>
      </c>
      <c r="J64">
        <v>0</v>
      </c>
    </row>
    <row r="65" spans="1:10" x14ac:dyDescent="0.35">
      <c r="A65" s="33" t="s">
        <v>55</v>
      </c>
      <c r="B65" s="33" t="s">
        <v>228</v>
      </c>
      <c r="C65" s="33" t="s">
        <v>15</v>
      </c>
      <c r="D65" s="33" t="s">
        <v>3123</v>
      </c>
      <c r="E65" s="33" t="s">
        <v>2784</v>
      </c>
      <c r="F65" s="33" t="s">
        <v>229</v>
      </c>
      <c r="G65" s="33" t="s">
        <v>230</v>
      </c>
      <c r="H65" s="33" t="s">
        <v>40</v>
      </c>
      <c r="I65">
        <v>1</v>
      </c>
      <c r="J65">
        <v>1</v>
      </c>
    </row>
    <row r="66" spans="1:10" x14ac:dyDescent="0.35">
      <c r="A66" s="33" t="s">
        <v>55</v>
      </c>
      <c r="B66" s="33" t="s">
        <v>231</v>
      </c>
      <c r="C66" s="33" t="s">
        <v>15</v>
      </c>
      <c r="D66" s="33" t="s">
        <v>3124</v>
      </c>
      <c r="E66" s="33" t="s">
        <v>2784</v>
      </c>
      <c r="F66" s="33" t="s">
        <v>232</v>
      </c>
      <c r="G66" s="33" t="s">
        <v>233</v>
      </c>
      <c r="H66" s="33" t="s">
        <v>54</v>
      </c>
      <c r="I66">
        <v>0</v>
      </c>
      <c r="J66">
        <v>0</v>
      </c>
    </row>
    <row r="67" spans="1:10" x14ac:dyDescent="0.35">
      <c r="A67" s="4" t="s">
        <v>55</v>
      </c>
      <c r="B67" s="4" t="s">
        <v>3125</v>
      </c>
      <c r="C67" s="4" t="s">
        <v>15</v>
      </c>
      <c r="D67" s="4" t="s">
        <v>3126</v>
      </c>
      <c r="E67" s="4" t="s">
        <v>2784</v>
      </c>
      <c r="F67" s="4" t="s">
        <v>3127</v>
      </c>
      <c r="G67" s="4"/>
      <c r="H67" s="4" t="s">
        <v>127</v>
      </c>
      <c r="I67">
        <v>0</v>
      </c>
      <c r="J67">
        <v>1</v>
      </c>
    </row>
    <row r="68" spans="1:10" x14ac:dyDescent="0.35">
      <c r="A68" s="4" t="s">
        <v>55</v>
      </c>
      <c r="B68" s="4" t="s">
        <v>3125</v>
      </c>
      <c r="C68" s="4" t="s">
        <v>15</v>
      </c>
      <c r="D68" s="4" t="s">
        <v>3126</v>
      </c>
      <c r="E68" s="4" t="s">
        <v>2785</v>
      </c>
      <c r="F68" s="4" t="s">
        <v>3128</v>
      </c>
      <c r="G68" s="4"/>
      <c r="H68" s="4" t="s">
        <v>3090</v>
      </c>
      <c r="I68">
        <v>0</v>
      </c>
      <c r="J68">
        <v>0</v>
      </c>
    </row>
    <row r="69" spans="1:10" x14ac:dyDescent="0.35">
      <c r="A69" s="33" t="s">
        <v>55</v>
      </c>
      <c r="B69" s="33" t="s">
        <v>235</v>
      </c>
      <c r="C69" s="33" t="s">
        <v>15</v>
      </c>
      <c r="D69" s="33" t="s">
        <v>3129</v>
      </c>
      <c r="E69" s="33" t="s">
        <v>2784</v>
      </c>
      <c r="F69" s="33" t="s">
        <v>236</v>
      </c>
      <c r="G69" s="33" t="s">
        <v>237</v>
      </c>
      <c r="H69" s="33" t="s">
        <v>127</v>
      </c>
      <c r="I69">
        <v>0</v>
      </c>
      <c r="J69">
        <v>1</v>
      </c>
    </row>
    <row r="70" spans="1:10" x14ac:dyDescent="0.35">
      <c r="A70" s="33" t="s">
        <v>55</v>
      </c>
      <c r="B70" s="33" t="s">
        <v>238</v>
      </c>
      <c r="C70" s="33" t="s">
        <v>15</v>
      </c>
      <c r="D70" s="33" t="s">
        <v>3130</v>
      </c>
      <c r="E70" s="33" t="s">
        <v>2784</v>
      </c>
      <c r="F70" s="33" t="s">
        <v>239</v>
      </c>
      <c r="G70" s="33" t="s">
        <v>240</v>
      </c>
      <c r="H70" s="33" t="s">
        <v>71</v>
      </c>
      <c r="I70">
        <v>0</v>
      </c>
      <c r="J70">
        <v>1</v>
      </c>
    </row>
    <row r="71" spans="1:10" x14ac:dyDescent="0.35">
      <c r="A71" s="33" t="s">
        <v>55</v>
      </c>
      <c r="B71" s="33" t="s">
        <v>241</v>
      </c>
      <c r="C71" s="33" t="s">
        <v>15</v>
      </c>
      <c r="D71" s="33" t="s">
        <v>3131</v>
      </c>
      <c r="E71" s="33" t="s">
        <v>2784</v>
      </c>
      <c r="F71" s="33" t="s">
        <v>242</v>
      </c>
      <c r="G71" s="33" t="s">
        <v>243</v>
      </c>
      <c r="H71" s="33" t="s">
        <v>71</v>
      </c>
      <c r="I71">
        <v>0</v>
      </c>
      <c r="J71">
        <v>1</v>
      </c>
    </row>
    <row r="72" spans="1:10" x14ac:dyDescent="0.35">
      <c r="A72" s="33" t="s">
        <v>55</v>
      </c>
      <c r="B72" s="33" t="s">
        <v>244</v>
      </c>
      <c r="C72" s="33" t="s">
        <v>15</v>
      </c>
      <c r="D72" s="33" t="s">
        <v>3132</v>
      </c>
      <c r="E72" s="33" t="s">
        <v>2784</v>
      </c>
      <c r="F72" s="33" t="s">
        <v>245</v>
      </c>
      <c r="G72" s="33" t="s">
        <v>246</v>
      </c>
      <c r="H72" s="33" t="s">
        <v>40</v>
      </c>
      <c r="I72">
        <v>1</v>
      </c>
      <c r="J72">
        <v>1</v>
      </c>
    </row>
    <row r="73" spans="1:10" x14ac:dyDescent="0.35">
      <c r="A73" s="33" t="s">
        <v>55</v>
      </c>
      <c r="B73" s="33" t="s">
        <v>247</v>
      </c>
      <c r="C73" s="33" t="s">
        <v>15</v>
      </c>
      <c r="D73" s="33" t="s">
        <v>3133</v>
      </c>
      <c r="E73" s="33" t="s">
        <v>2784</v>
      </c>
      <c r="F73" s="33" t="s">
        <v>248</v>
      </c>
      <c r="G73" s="33" t="s">
        <v>249</v>
      </c>
      <c r="H73" s="33" t="s">
        <v>44</v>
      </c>
      <c r="I73">
        <v>0</v>
      </c>
      <c r="J73">
        <v>0</v>
      </c>
    </row>
    <row r="74" spans="1:10" x14ac:dyDescent="0.35">
      <c r="A74" s="33" t="s">
        <v>55</v>
      </c>
      <c r="B74" s="33" t="s">
        <v>251</v>
      </c>
      <c r="C74" s="33" t="s">
        <v>15</v>
      </c>
      <c r="D74" s="33" t="s">
        <v>3134</v>
      </c>
      <c r="E74" s="33" t="s">
        <v>2784</v>
      </c>
      <c r="F74" s="33" t="s">
        <v>252</v>
      </c>
      <c r="G74" s="33" t="s">
        <v>253</v>
      </c>
      <c r="H74" s="33" t="s">
        <v>71</v>
      </c>
      <c r="I74">
        <v>0</v>
      </c>
      <c r="J74">
        <v>1</v>
      </c>
    </row>
    <row r="75" spans="1:10" x14ac:dyDescent="0.35">
      <c r="A75" s="33" t="s">
        <v>55</v>
      </c>
      <c r="B75" s="33" t="s">
        <v>254</v>
      </c>
      <c r="C75" s="33" t="s">
        <v>15</v>
      </c>
      <c r="D75" s="33" t="s">
        <v>3135</v>
      </c>
      <c r="E75" s="33" t="s">
        <v>2784</v>
      </c>
      <c r="F75" s="33" t="s">
        <v>255</v>
      </c>
      <c r="G75" s="33" t="s">
        <v>256</v>
      </c>
      <c r="H75" s="33" t="s">
        <v>71</v>
      </c>
      <c r="I75">
        <v>0</v>
      </c>
      <c r="J75">
        <v>1</v>
      </c>
    </row>
    <row r="76" spans="1:10" x14ac:dyDescent="0.35">
      <c r="A76" s="33" t="s">
        <v>55</v>
      </c>
      <c r="B76" s="33" t="s">
        <v>257</v>
      </c>
      <c r="C76" s="33" t="s">
        <v>11</v>
      </c>
      <c r="D76" s="33" t="s">
        <v>3136</v>
      </c>
      <c r="E76" s="33" t="s">
        <v>2784</v>
      </c>
      <c r="F76" s="33" t="s">
        <v>258</v>
      </c>
      <c r="G76" s="33" t="s">
        <v>259</v>
      </c>
      <c r="H76" s="33" t="s">
        <v>179</v>
      </c>
      <c r="I76">
        <v>0</v>
      </c>
      <c r="J76">
        <v>0</v>
      </c>
    </row>
    <row r="77" spans="1:10" x14ac:dyDescent="0.35">
      <c r="A77" s="33" t="s">
        <v>55</v>
      </c>
      <c r="B77" s="33" t="s">
        <v>260</v>
      </c>
      <c r="C77" s="33" t="s">
        <v>11</v>
      </c>
      <c r="D77" s="33" t="s">
        <v>3137</v>
      </c>
      <c r="E77" s="33" t="s">
        <v>2784</v>
      </c>
      <c r="F77" s="33" t="s">
        <v>261</v>
      </c>
      <c r="G77" s="33" t="s">
        <v>262</v>
      </c>
      <c r="H77" s="33" t="s">
        <v>54</v>
      </c>
      <c r="I77">
        <v>0</v>
      </c>
      <c r="J77">
        <v>0</v>
      </c>
    </row>
    <row r="78" spans="1:10" x14ac:dyDescent="0.35">
      <c r="A78" s="33" t="s">
        <v>55</v>
      </c>
      <c r="B78" s="33" t="s">
        <v>263</v>
      </c>
      <c r="C78" s="33" t="s">
        <v>11</v>
      </c>
      <c r="D78" s="33" t="s">
        <v>3138</v>
      </c>
      <c r="E78" s="33" t="s">
        <v>2784</v>
      </c>
      <c r="F78" s="33" t="s">
        <v>264</v>
      </c>
      <c r="G78" s="33" t="s">
        <v>265</v>
      </c>
      <c r="H78" s="33" t="s">
        <v>54</v>
      </c>
      <c r="I78">
        <v>0</v>
      </c>
      <c r="J78">
        <v>0</v>
      </c>
    </row>
    <row r="79" spans="1:10" x14ac:dyDescent="0.35">
      <c r="A79" s="33" t="s">
        <v>55</v>
      </c>
      <c r="B79" s="33" t="s">
        <v>266</v>
      </c>
      <c r="C79" s="33" t="s">
        <v>11</v>
      </c>
      <c r="D79" s="33" t="s">
        <v>3139</v>
      </c>
      <c r="E79" s="33" t="s">
        <v>2784</v>
      </c>
      <c r="F79" s="33" t="s">
        <v>267</v>
      </c>
      <c r="G79" s="33" t="s">
        <v>268</v>
      </c>
      <c r="H79" s="33" t="s">
        <v>54</v>
      </c>
      <c r="I79">
        <v>0</v>
      </c>
      <c r="J79">
        <v>0</v>
      </c>
    </row>
    <row r="80" spans="1:10" x14ac:dyDescent="0.35">
      <c r="A80" s="33" t="s">
        <v>55</v>
      </c>
      <c r="B80" s="33" t="s">
        <v>270</v>
      </c>
      <c r="C80" s="33" t="s">
        <v>11</v>
      </c>
      <c r="D80" s="33" t="s">
        <v>3140</v>
      </c>
      <c r="E80" s="33" t="s">
        <v>2784</v>
      </c>
      <c r="F80" s="33" t="s">
        <v>271</v>
      </c>
      <c r="G80" s="33" t="s">
        <v>272</v>
      </c>
      <c r="H80" s="33" t="s">
        <v>71</v>
      </c>
      <c r="I80">
        <v>0</v>
      </c>
      <c r="J80">
        <v>1</v>
      </c>
    </row>
    <row r="81" spans="1:10" x14ac:dyDescent="0.35">
      <c r="A81" s="33" t="s">
        <v>55</v>
      </c>
      <c r="B81" s="33" t="s">
        <v>273</v>
      </c>
      <c r="C81" s="33" t="s">
        <v>11</v>
      </c>
      <c r="D81" s="33" t="s">
        <v>3141</v>
      </c>
      <c r="E81" s="33" t="s">
        <v>2784</v>
      </c>
      <c r="F81" s="33" t="s">
        <v>274</v>
      </c>
      <c r="G81" s="33" t="s">
        <v>275</v>
      </c>
      <c r="H81" s="33" t="s">
        <v>71</v>
      </c>
      <c r="I81">
        <v>0</v>
      </c>
      <c r="J81">
        <v>1</v>
      </c>
    </row>
    <row r="82" spans="1:10" x14ac:dyDescent="0.35">
      <c r="A82" s="33" t="s">
        <v>55</v>
      </c>
      <c r="B82" s="33" t="s">
        <v>276</v>
      </c>
      <c r="C82" s="33" t="s">
        <v>11</v>
      </c>
      <c r="D82" s="33" t="s">
        <v>3142</v>
      </c>
      <c r="E82" s="33" t="s">
        <v>2784</v>
      </c>
      <c r="F82" s="33" t="s">
        <v>277</v>
      </c>
      <c r="G82" s="33" t="s">
        <v>278</v>
      </c>
      <c r="H82" s="33" t="s">
        <v>36</v>
      </c>
      <c r="I82">
        <v>0</v>
      </c>
      <c r="J82">
        <v>0</v>
      </c>
    </row>
    <row r="83" spans="1:10" x14ac:dyDescent="0.35">
      <c r="A83" s="33" t="s">
        <v>55</v>
      </c>
      <c r="B83" s="33" t="s">
        <v>279</v>
      </c>
      <c r="C83" s="33" t="s">
        <v>11</v>
      </c>
      <c r="D83" s="33" t="s">
        <v>3143</v>
      </c>
      <c r="E83" s="33" t="s">
        <v>2784</v>
      </c>
      <c r="F83" s="33" t="s">
        <v>280</v>
      </c>
      <c r="G83" s="33" t="s">
        <v>281</v>
      </c>
      <c r="H83" s="33" t="s">
        <v>36</v>
      </c>
      <c r="I83">
        <v>0</v>
      </c>
      <c r="J83">
        <v>0</v>
      </c>
    </row>
    <row r="84" spans="1:10" x14ac:dyDescent="0.35">
      <c r="A84" s="33" t="s">
        <v>55</v>
      </c>
      <c r="B84" s="33" t="s">
        <v>282</v>
      </c>
      <c r="C84" s="33" t="s">
        <v>11</v>
      </c>
      <c r="D84" s="33" t="s">
        <v>3144</v>
      </c>
      <c r="E84" s="33" t="s">
        <v>2784</v>
      </c>
      <c r="F84" s="33" t="s">
        <v>283</v>
      </c>
      <c r="G84" s="33" t="s">
        <v>284</v>
      </c>
      <c r="H84" s="33" t="s">
        <v>54</v>
      </c>
      <c r="I84">
        <v>0</v>
      </c>
      <c r="J84">
        <v>0</v>
      </c>
    </row>
    <row r="85" spans="1:10" x14ac:dyDescent="0.35">
      <c r="A85" s="33" t="s">
        <v>55</v>
      </c>
      <c r="B85" s="33" t="s">
        <v>285</v>
      </c>
      <c r="C85" s="33" t="s">
        <v>11</v>
      </c>
      <c r="D85" s="33" t="s">
        <v>3145</v>
      </c>
      <c r="E85" s="33" t="s">
        <v>2784</v>
      </c>
      <c r="F85" s="33" t="s">
        <v>286</v>
      </c>
      <c r="G85" s="33" t="s">
        <v>287</v>
      </c>
      <c r="H85" s="33" t="s">
        <v>54</v>
      </c>
      <c r="I85">
        <v>0</v>
      </c>
      <c r="J85">
        <v>0</v>
      </c>
    </row>
    <row r="86" spans="1:10" x14ac:dyDescent="0.35">
      <c r="A86" s="33" t="s">
        <v>55</v>
      </c>
      <c r="B86" s="33" t="s">
        <v>289</v>
      </c>
      <c r="C86" s="33" t="s">
        <v>14</v>
      </c>
      <c r="D86" s="33" t="s">
        <v>3146</v>
      </c>
      <c r="E86" s="33" t="s">
        <v>2784</v>
      </c>
      <c r="F86" s="33" t="s">
        <v>290</v>
      </c>
      <c r="G86" s="33" t="s">
        <v>291</v>
      </c>
      <c r="H86" s="33" t="s">
        <v>71</v>
      </c>
      <c r="I86">
        <v>0</v>
      </c>
      <c r="J86">
        <v>1</v>
      </c>
    </row>
    <row r="87" spans="1:10" x14ac:dyDescent="0.35">
      <c r="A87" s="33" t="s">
        <v>55</v>
      </c>
      <c r="B87" s="33" t="s">
        <v>289</v>
      </c>
      <c r="C87" s="33" t="s">
        <v>14</v>
      </c>
      <c r="D87" s="33" t="s">
        <v>3147</v>
      </c>
      <c r="E87" s="33" t="s">
        <v>2784</v>
      </c>
      <c r="F87" s="33" t="s">
        <v>292</v>
      </c>
      <c r="G87" s="33" t="s">
        <v>293</v>
      </c>
      <c r="H87" s="33" t="s">
        <v>40</v>
      </c>
      <c r="I87">
        <v>1</v>
      </c>
      <c r="J87">
        <v>1</v>
      </c>
    </row>
    <row r="88" spans="1:10" x14ac:dyDescent="0.35">
      <c r="A88" s="33" t="s">
        <v>55</v>
      </c>
      <c r="B88" s="33" t="s">
        <v>294</v>
      </c>
      <c r="C88" s="33" t="s">
        <v>14</v>
      </c>
      <c r="D88" s="33" t="s">
        <v>3148</v>
      </c>
      <c r="E88" s="33" t="s">
        <v>2784</v>
      </c>
      <c r="F88" s="33" t="s">
        <v>295</v>
      </c>
      <c r="G88" s="33" t="s">
        <v>296</v>
      </c>
      <c r="H88" s="33" t="s">
        <v>71</v>
      </c>
      <c r="I88">
        <v>0</v>
      </c>
      <c r="J88">
        <v>1</v>
      </c>
    </row>
    <row r="89" spans="1:10" x14ac:dyDescent="0.35">
      <c r="A89" s="33" t="s">
        <v>55</v>
      </c>
      <c r="B89" s="33" t="s">
        <v>297</v>
      </c>
      <c r="C89" s="33" t="s">
        <v>14</v>
      </c>
      <c r="D89" s="33" t="s">
        <v>3149</v>
      </c>
      <c r="E89" s="33" t="s">
        <v>2784</v>
      </c>
      <c r="F89" s="33" t="s">
        <v>298</v>
      </c>
      <c r="G89" s="33" t="s">
        <v>299</v>
      </c>
      <c r="H89" s="33" t="s">
        <v>117</v>
      </c>
      <c r="I89">
        <v>0</v>
      </c>
      <c r="J89">
        <v>0</v>
      </c>
    </row>
    <row r="90" spans="1:10" x14ac:dyDescent="0.35">
      <c r="A90" s="33" t="s">
        <v>55</v>
      </c>
      <c r="B90" s="33" t="s">
        <v>300</v>
      </c>
      <c r="C90" s="33" t="s">
        <v>14</v>
      </c>
      <c r="D90" s="33" t="s">
        <v>3150</v>
      </c>
      <c r="E90" s="33" t="s">
        <v>2784</v>
      </c>
      <c r="F90" s="33" t="s">
        <v>301</v>
      </c>
      <c r="G90" s="33" t="s">
        <v>302</v>
      </c>
      <c r="H90" s="33" t="s">
        <v>36</v>
      </c>
      <c r="I90">
        <v>0</v>
      </c>
      <c r="J90">
        <v>0</v>
      </c>
    </row>
    <row r="91" spans="1:10" x14ac:dyDescent="0.35">
      <c r="A91" s="33" t="s">
        <v>55</v>
      </c>
      <c r="B91" s="33" t="s">
        <v>304</v>
      </c>
      <c r="C91" s="33" t="s">
        <v>14</v>
      </c>
      <c r="D91" s="33" t="s">
        <v>3151</v>
      </c>
      <c r="E91" s="33" t="s">
        <v>2784</v>
      </c>
      <c r="F91" s="33" t="s">
        <v>305</v>
      </c>
      <c r="G91" s="33" t="s">
        <v>306</v>
      </c>
      <c r="H91" s="33" t="s">
        <v>40</v>
      </c>
      <c r="I91">
        <v>1</v>
      </c>
      <c r="J91">
        <v>1</v>
      </c>
    </row>
    <row r="92" spans="1:10" x14ac:dyDescent="0.35">
      <c r="A92" s="33" t="s">
        <v>55</v>
      </c>
      <c r="B92" s="33" t="s">
        <v>307</v>
      </c>
      <c r="C92" s="33" t="s">
        <v>14</v>
      </c>
      <c r="D92" s="33" t="s">
        <v>3152</v>
      </c>
      <c r="E92" s="33" t="s">
        <v>2784</v>
      </c>
      <c r="F92" s="33" t="s">
        <v>308</v>
      </c>
      <c r="G92" s="33" t="s">
        <v>309</v>
      </c>
      <c r="H92" s="33" t="s">
        <v>40</v>
      </c>
      <c r="I92">
        <v>1</v>
      </c>
      <c r="J92">
        <v>1</v>
      </c>
    </row>
    <row r="93" spans="1:10" x14ac:dyDescent="0.35">
      <c r="A93" s="33" t="s">
        <v>55</v>
      </c>
      <c r="B93" s="33" t="s">
        <v>310</v>
      </c>
      <c r="C93" s="33" t="s">
        <v>14</v>
      </c>
      <c r="D93" s="33" t="s">
        <v>3153</v>
      </c>
      <c r="E93" s="33" t="s">
        <v>2784</v>
      </c>
      <c r="F93" s="33" t="s">
        <v>311</v>
      </c>
      <c r="G93" s="33" t="s">
        <v>312</v>
      </c>
      <c r="H93" s="33" t="s">
        <v>36</v>
      </c>
      <c r="I93">
        <v>0</v>
      </c>
      <c r="J93">
        <v>0</v>
      </c>
    </row>
    <row r="94" spans="1:10" x14ac:dyDescent="0.35">
      <c r="A94" s="33" t="s">
        <v>55</v>
      </c>
      <c r="B94" s="33" t="s">
        <v>313</v>
      </c>
      <c r="C94" s="33" t="s">
        <v>14</v>
      </c>
      <c r="D94" s="33" t="s">
        <v>3154</v>
      </c>
      <c r="E94" s="33" t="s">
        <v>2784</v>
      </c>
      <c r="F94" s="33" t="s">
        <v>314</v>
      </c>
      <c r="G94" s="33" t="s">
        <v>315</v>
      </c>
      <c r="H94" s="33" t="s">
        <v>54</v>
      </c>
      <c r="I94">
        <v>0</v>
      </c>
      <c r="J94">
        <v>0</v>
      </c>
    </row>
    <row r="95" spans="1:10" x14ac:dyDescent="0.35">
      <c r="A95" s="33" t="s">
        <v>55</v>
      </c>
      <c r="B95" s="33" t="s">
        <v>316</v>
      </c>
      <c r="C95" s="33" t="s">
        <v>14</v>
      </c>
      <c r="D95" s="33" t="s">
        <v>3155</v>
      </c>
      <c r="E95" s="33" t="s">
        <v>2784</v>
      </c>
      <c r="F95" s="33" t="s">
        <v>317</v>
      </c>
      <c r="G95" s="33" t="s">
        <v>318</v>
      </c>
      <c r="H95" s="33" t="s">
        <v>40</v>
      </c>
      <c r="I95">
        <v>1</v>
      </c>
      <c r="J95">
        <v>1</v>
      </c>
    </row>
    <row r="96" spans="1:10" x14ac:dyDescent="0.35">
      <c r="A96" s="34" t="s">
        <v>3156</v>
      </c>
      <c r="B96" s="34" t="s">
        <v>3157</v>
      </c>
      <c r="C96" s="34" t="s">
        <v>13</v>
      </c>
      <c r="D96" s="34" t="s">
        <v>3158</v>
      </c>
      <c r="E96" s="34" t="s">
        <v>2784</v>
      </c>
      <c r="F96" s="34" t="s">
        <v>3159</v>
      </c>
      <c r="G96" s="34" t="s">
        <v>3160</v>
      </c>
      <c r="H96" s="34" t="s">
        <v>117</v>
      </c>
      <c r="I96">
        <v>0</v>
      </c>
      <c r="J96">
        <v>0</v>
      </c>
    </row>
    <row r="97" spans="1:10" x14ac:dyDescent="0.35">
      <c r="A97" s="34" t="s">
        <v>3156</v>
      </c>
      <c r="B97" s="34" t="s">
        <v>3161</v>
      </c>
      <c r="C97" s="34" t="s">
        <v>13</v>
      </c>
      <c r="D97" s="34" t="s">
        <v>3162</v>
      </c>
      <c r="E97" s="34" t="s">
        <v>2784</v>
      </c>
      <c r="F97" s="34" t="s">
        <v>3163</v>
      </c>
      <c r="G97" s="34" t="s">
        <v>3164</v>
      </c>
      <c r="H97" s="34" t="s">
        <v>40</v>
      </c>
      <c r="I97">
        <v>1</v>
      </c>
      <c r="J97">
        <v>1</v>
      </c>
    </row>
    <row r="98" spans="1:10" x14ac:dyDescent="0.35">
      <c r="A98" s="34" t="s">
        <v>3156</v>
      </c>
      <c r="B98" s="34" t="s">
        <v>3165</v>
      </c>
      <c r="C98" s="34" t="s">
        <v>13</v>
      </c>
      <c r="D98" s="34" t="s">
        <v>3166</v>
      </c>
      <c r="E98" s="34" t="s">
        <v>2784</v>
      </c>
      <c r="F98" s="34" t="s">
        <v>3167</v>
      </c>
      <c r="G98" s="34" t="s">
        <v>3168</v>
      </c>
      <c r="H98" s="34" t="s">
        <v>117</v>
      </c>
      <c r="I98">
        <v>0</v>
      </c>
      <c r="J98">
        <v>0</v>
      </c>
    </row>
    <row r="99" spans="1:10" x14ac:dyDescent="0.35">
      <c r="A99" s="34" t="s">
        <v>3156</v>
      </c>
      <c r="B99" s="34" t="s">
        <v>3169</v>
      </c>
      <c r="C99" s="34" t="s">
        <v>13</v>
      </c>
      <c r="D99" s="34" t="s">
        <v>3170</v>
      </c>
      <c r="E99" s="34" t="s">
        <v>2784</v>
      </c>
      <c r="F99" s="34" t="s">
        <v>3171</v>
      </c>
      <c r="G99" s="34" t="s">
        <v>3172</v>
      </c>
      <c r="H99" s="34" t="s">
        <v>117</v>
      </c>
      <c r="I99">
        <v>0</v>
      </c>
      <c r="J99">
        <v>0</v>
      </c>
    </row>
    <row r="100" spans="1:10" x14ac:dyDescent="0.35">
      <c r="A100" s="34" t="s">
        <v>3156</v>
      </c>
      <c r="B100" s="34" t="s">
        <v>3173</v>
      </c>
      <c r="C100" s="34" t="s">
        <v>13</v>
      </c>
      <c r="D100" s="34" t="s">
        <v>3174</v>
      </c>
      <c r="E100" s="34" t="s">
        <v>2784</v>
      </c>
      <c r="F100" s="34" t="s">
        <v>3175</v>
      </c>
      <c r="G100" s="34" t="s">
        <v>3176</v>
      </c>
      <c r="H100" s="34" t="s">
        <v>117</v>
      </c>
      <c r="I100">
        <v>0</v>
      </c>
      <c r="J100">
        <v>0</v>
      </c>
    </row>
    <row r="101" spans="1:10" x14ac:dyDescent="0.35">
      <c r="A101" s="34" t="s">
        <v>3156</v>
      </c>
      <c r="B101" s="34" t="s">
        <v>3177</v>
      </c>
      <c r="C101" s="34" t="s">
        <v>13</v>
      </c>
      <c r="D101" s="34" t="s">
        <v>3178</v>
      </c>
      <c r="E101" s="34" t="s">
        <v>2784</v>
      </c>
      <c r="F101" s="34" t="s">
        <v>3179</v>
      </c>
      <c r="G101" s="34" t="s">
        <v>3180</v>
      </c>
      <c r="H101" s="34" t="s">
        <v>36</v>
      </c>
      <c r="I101">
        <v>0</v>
      </c>
      <c r="J101">
        <v>0</v>
      </c>
    </row>
    <row r="102" spans="1:10" x14ac:dyDescent="0.35">
      <c r="A102" s="34" t="s">
        <v>3156</v>
      </c>
      <c r="B102" s="34" t="s">
        <v>3181</v>
      </c>
      <c r="C102" s="34" t="s">
        <v>13</v>
      </c>
      <c r="D102" s="34" t="s">
        <v>3182</v>
      </c>
      <c r="E102" s="34" t="s">
        <v>2784</v>
      </c>
      <c r="F102" s="34" t="s">
        <v>3183</v>
      </c>
      <c r="G102" s="34" t="s">
        <v>3184</v>
      </c>
      <c r="H102" s="34" t="s">
        <v>71</v>
      </c>
      <c r="I102">
        <v>0</v>
      </c>
      <c r="J102">
        <v>1</v>
      </c>
    </row>
    <row r="103" spans="1:10" x14ac:dyDescent="0.35">
      <c r="A103" s="34" t="s">
        <v>3156</v>
      </c>
      <c r="B103" s="34" t="s">
        <v>3185</v>
      </c>
      <c r="C103" s="34" t="s">
        <v>13</v>
      </c>
      <c r="D103" s="34" t="s">
        <v>3186</v>
      </c>
      <c r="E103" s="34" t="s">
        <v>2784</v>
      </c>
      <c r="F103" s="34" t="s">
        <v>3187</v>
      </c>
      <c r="G103" s="34" t="s">
        <v>3188</v>
      </c>
      <c r="H103" s="34" t="s">
        <v>71</v>
      </c>
      <c r="I103">
        <v>0</v>
      </c>
      <c r="J103">
        <v>1</v>
      </c>
    </row>
    <row r="104" spans="1:10" x14ac:dyDescent="0.35">
      <c r="A104" s="34" t="s">
        <v>3156</v>
      </c>
      <c r="B104" s="34" t="s">
        <v>3189</v>
      </c>
      <c r="C104" s="34" t="s">
        <v>13</v>
      </c>
      <c r="D104" s="34" t="s">
        <v>3190</v>
      </c>
      <c r="E104" s="34" t="s">
        <v>2784</v>
      </c>
      <c r="F104" s="34" t="s">
        <v>3191</v>
      </c>
      <c r="G104" s="34" t="s">
        <v>3192</v>
      </c>
      <c r="H104" s="34" t="s">
        <v>71</v>
      </c>
      <c r="I104">
        <v>0</v>
      </c>
      <c r="J104">
        <v>1</v>
      </c>
    </row>
    <row r="105" spans="1:10" x14ac:dyDescent="0.35">
      <c r="A105" s="34" t="s">
        <v>3156</v>
      </c>
      <c r="B105" s="34" t="s">
        <v>3193</v>
      </c>
      <c r="C105" s="34" t="s">
        <v>13</v>
      </c>
      <c r="D105" s="34" t="s">
        <v>3194</v>
      </c>
      <c r="E105" s="34" t="s">
        <v>2784</v>
      </c>
      <c r="F105" s="34" t="s">
        <v>3195</v>
      </c>
      <c r="G105" s="34" t="s">
        <v>3196</v>
      </c>
      <c r="H105" s="34" t="s">
        <v>36</v>
      </c>
      <c r="I105">
        <v>0</v>
      </c>
      <c r="J105">
        <v>0</v>
      </c>
    </row>
    <row r="106" spans="1:10" x14ac:dyDescent="0.35">
      <c r="A106" s="34" t="s">
        <v>3156</v>
      </c>
      <c r="B106" s="34" t="s">
        <v>3197</v>
      </c>
      <c r="C106" s="34" t="s">
        <v>16</v>
      </c>
      <c r="D106" s="34" t="s">
        <v>3198</v>
      </c>
      <c r="E106" s="34" t="s">
        <v>2784</v>
      </c>
      <c r="F106" s="34" t="s">
        <v>3199</v>
      </c>
      <c r="G106" s="34" t="s">
        <v>3200</v>
      </c>
      <c r="H106" s="34" t="s">
        <v>117</v>
      </c>
      <c r="I106">
        <v>0</v>
      </c>
      <c r="J106">
        <v>0</v>
      </c>
    </row>
    <row r="107" spans="1:10" x14ac:dyDescent="0.35">
      <c r="A107" s="34" t="s">
        <v>3156</v>
      </c>
      <c r="B107" s="34" t="s">
        <v>3201</v>
      </c>
      <c r="C107" s="34" t="s">
        <v>16</v>
      </c>
      <c r="D107" s="34" t="s">
        <v>3202</v>
      </c>
      <c r="E107" s="34" t="s">
        <v>2784</v>
      </c>
      <c r="F107" s="34" t="s">
        <v>3203</v>
      </c>
      <c r="G107" s="34" t="s">
        <v>3204</v>
      </c>
      <c r="H107" s="34" t="s">
        <v>40</v>
      </c>
      <c r="I107">
        <v>1</v>
      </c>
      <c r="J107">
        <v>1</v>
      </c>
    </row>
    <row r="108" spans="1:10" x14ac:dyDescent="0.35">
      <c r="A108" s="34" t="s">
        <v>3156</v>
      </c>
      <c r="B108" s="34" t="s">
        <v>3205</v>
      </c>
      <c r="C108" s="34" t="s">
        <v>16</v>
      </c>
      <c r="D108" s="34" t="s">
        <v>3206</v>
      </c>
      <c r="E108" s="34" t="s">
        <v>2784</v>
      </c>
      <c r="F108" s="34" t="s">
        <v>3207</v>
      </c>
      <c r="G108" s="34" t="s">
        <v>3208</v>
      </c>
      <c r="H108" s="34" t="s">
        <v>54</v>
      </c>
      <c r="I108">
        <v>0</v>
      </c>
      <c r="J108">
        <v>0</v>
      </c>
    </row>
    <row r="109" spans="1:10" x14ac:dyDescent="0.35">
      <c r="A109" s="34" t="s">
        <v>3156</v>
      </c>
      <c r="B109" s="34" t="s">
        <v>3209</v>
      </c>
      <c r="C109" s="34" t="s">
        <v>16</v>
      </c>
      <c r="D109" s="34" t="s">
        <v>3210</v>
      </c>
      <c r="E109" s="34" t="s">
        <v>2784</v>
      </c>
      <c r="F109" s="34" t="s">
        <v>3211</v>
      </c>
      <c r="G109" s="34" t="s">
        <v>3212</v>
      </c>
      <c r="H109" s="34" t="s">
        <v>40</v>
      </c>
      <c r="I109">
        <v>1</v>
      </c>
      <c r="J109">
        <v>1</v>
      </c>
    </row>
    <row r="110" spans="1:10" x14ac:dyDescent="0.35">
      <c r="A110" s="34" t="s">
        <v>3156</v>
      </c>
      <c r="B110" s="34" t="s">
        <v>3213</v>
      </c>
      <c r="C110" s="34" t="s">
        <v>16</v>
      </c>
      <c r="D110" s="34" t="s">
        <v>3214</v>
      </c>
      <c r="E110" s="34" t="s">
        <v>2784</v>
      </c>
      <c r="F110" s="34" t="s">
        <v>3215</v>
      </c>
      <c r="G110" s="34" t="s">
        <v>3216</v>
      </c>
      <c r="H110" s="34" t="s">
        <v>117</v>
      </c>
      <c r="I110">
        <v>0</v>
      </c>
      <c r="J110">
        <v>0</v>
      </c>
    </row>
    <row r="111" spans="1:10" x14ac:dyDescent="0.35">
      <c r="A111" s="34" t="s">
        <v>3156</v>
      </c>
      <c r="B111" s="34" t="s">
        <v>3217</v>
      </c>
      <c r="C111" s="34" t="s">
        <v>16</v>
      </c>
      <c r="D111" s="34" t="s">
        <v>3218</v>
      </c>
      <c r="E111" s="34" t="s">
        <v>2785</v>
      </c>
      <c r="F111" s="34" t="s">
        <v>3219</v>
      </c>
      <c r="G111" s="34" t="s">
        <v>3220</v>
      </c>
      <c r="H111" s="4" t="s">
        <v>2801</v>
      </c>
      <c r="I111">
        <v>0</v>
      </c>
      <c r="J111">
        <v>0</v>
      </c>
    </row>
    <row r="112" spans="1:10" x14ac:dyDescent="0.35">
      <c r="A112" s="34" t="s">
        <v>3156</v>
      </c>
      <c r="B112" s="34" t="s">
        <v>3217</v>
      </c>
      <c r="C112" s="34" t="s">
        <v>16</v>
      </c>
      <c r="D112" s="34" t="s">
        <v>3221</v>
      </c>
      <c r="E112" s="34" t="s">
        <v>2784</v>
      </c>
      <c r="F112" s="34" t="s">
        <v>3222</v>
      </c>
      <c r="G112" s="34" t="s">
        <v>3223</v>
      </c>
      <c r="H112" s="34" t="s">
        <v>71</v>
      </c>
      <c r="I112">
        <v>0</v>
      </c>
      <c r="J112">
        <v>1</v>
      </c>
    </row>
    <row r="113" spans="1:10" x14ac:dyDescent="0.35">
      <c r="A113" s="34" t="s">
        <v>3156</v>
      </c>
      <c r="B113" s="34" t="s">
        <v>3224</v>
      </c>
      <c r="C113" s="34" t="s">
        <v>16</v>
      </c>
      <c r="D113" s="34" t="s">
        <v>3225</v>
      </c>
      <c r="E113" s="34" t="s">
        <v>2784</v>
      </c>
      <c r="F113" s="34" t="s">
        <v>3226</v>
      </c>
      <c r="G113" s="34" t="s">
        <v>3227</v>
      </c>
      <c r="H113" s="34" t="s">
        <v>117</v>
      </c>
      <c r="I113">
        <v>0</v>
      </c>
      <c r="J113">
        <v>0</v>
      </c>
    </row>
    <row r="114" spans="1:10" x14ac:dyDescent="0.35">
      <c r="A114" s="34" t="s">
        <v>3156</v>
      </c>
      <c r="B114" s="34" t="s">
        <v>3228</v>
      </c>
      <c r="C114" s="34" t="s">
        <v>16</v>
      </c>
      <c r="D114" s="34" t="s">
        <v>3229</v>
      </c>
      <c r="E114" s="34" t="s">
        <v>2784</v>
      </c>
      <c r="F114" s="34" t="s">
        <v>3230</v>
      </c>
      <c r="G114" s="34" t="s">
        <v>3231</v>
      </c>
      <c r="H114" s="34" t="s">
        <v>40</v>
      </c>
      <c r="I114">
        <v>1</v>
      </c>
      <c r="J114">
        <v>1</v>
      </c>
    </row>
    <row r="115" spans="1:10" x14ac:dyDescent="0.35">
      <c r="A115" s="34" t="s">
        <v>3156</v>
      </c>
      <c r="B115" s="34" t="s">
        <v>3232</v>
      </c>
      <c r="C115" s="34" t="s">
        <v>16</v>
      </c>
      <c r="D115" s="34" t="s">
        <v>3233</v>
      </c>
      <c r="E115" s="34" t="s">
        <v>2784</v>
      </c>
      <c r="F115" s="34" t="s">
        <v>3234</v>
      </c>
      <c r="G115" s="34" t="s">
        <v>3235</v>
      </c>
      <c r="H115" s="34" t="s">
        <v>40</v>
      </c>
      <c r="I115">
        <v>1</v>
      </c>
      <c r="J115">
        <v>1</v>
      </c>
    </row>
    <row r="116" spans="1:10" x14ac:dyDescent="0.35">
      <c r="A116" s="34" t="s">
        <v>3156</v>
      </c>
      <c r="B116" s="34" t="s">
        <v>3236</v>
      </c>
      <c r="C116" s="34" t="s">
        <v>16</v>
      </c>
      <c r="D116" s="34" t="s">
        <v>3237</v>
      </c>
      <c r="E116" s="34" t="s">
        <v>2784</v>
      </c>
      <c r="F116" s="34" t="s">
        <v>3238</v>
      </c>
      <c r="G116" s="34" t="s">
        <v>3239</v>
      </c>
      <c r="H116" s="34" t="s">
        <v>40</v>
      </c>
      <c r="I116">
        <v>1</v>
      </c>
      <c r="J116">
        <v>1</v>
      </c>
    </row>
    <row r="117" spans="1:10" x14ac:dyDescent="0.35">
      <c r="A117" s="34" t="s">
        <v>3156</v>
      </c>
      <c r="B117" s="34" t="s">
        <v>3240</v>
      </c>
      <c r="C117" s="34" t="s">
        <v>12</v>
      </c>
      <c r="D117" s="34" t="s">
        <v>2881</v>
      </c>
      <c r="E117" s="34" t="s">
        <v>2784</v>
      </c>
      <c r="F117" s="34" t="s">
        <v>3241</v>
      </c>
      <c r="G117" s="34" t="s">
        <v>3242</v>
      </c>
      <c r="H117" s="34" t="s">
        <v>127</v>
      </c>
      <c r="I117">
        <v>0</v>
      </c>
      <c r="J117">
        <v>1</v>
      </c>
    </row>
    <row r="118" spans="1:10" x14ac:dyDescent="0.35">
      <c r="A118" s="34" t="s">
        <v>3156</v>
      </c>
      <c r="B118" s="34" t="s">
        <v>3243</v>
      </c>
      <c r="C118" s="34" t="s">
        <v>12</v>
      </c>
      <c r="D118" s="34" t="s">
        <v>2882</v>
      </c>
      <c r="E118" s="34" t="s">
        <v>2784</v>
      </c>
      <c r="F118" s="34" t="s">
        <v>3244</v>
      </c>
      <c r="G118" s="34" t="s">
        <v>3245</v>
      </c>
      <c r="H118" s="34" t="s">
        <v>36</v>
      </c>
      <c r="I118">
        <v>0</v>
      </c>
      <c r="J118">
        <v>0</v>
      </c>
    </row>
    <row r="119" spans="1:10" x14ac:dyDescent="0.35">
      <c r="A119" s="34" t="s">
        <v>3156</v>
      </c>
      <c r="B119" s="34" t="s">
        <v>3246</v>
      </c>
      <c r="C119" s="34" t="s">
        <v>12</v>
      </c>
      <c r="D119" s="34" t="s">
        <v>2883</v>
      </c>
      <c r="E119" s="34" t="s">
        <v>2784</v>
      </c>
      <c r="F119" s="34" t="s">
        <v>3247</v>
      </c>
      <c r="G119" s="34" t="s">
        <v>3248</v>
      </c>
      <c r="H119" s="34" t="s">
        <v>117</v>
      </c>
      <c r="I119">
        <v>0</v>
      </c>
      <c r="J119">
        <v>0</v>
      </c>
    </row>
    <row r="120" spans="1:10" x14ac:dyDescent="0.35">
      <c r="A120" s="34" t="s">
        <v>3156</v>
      </c>
      <c r="B120" s="34" t="s">
        <v>3249</v>
      </c>
      <c r="C120" s="34" t="s">
        <v>12</v>
      </c>
      <c r="D120" s="34" t="s">
        <v>3250</v>
      </c>
      <c r="E120" s="34" t="s">
        <v>2784</v>
      </c>
      <c r="F120" s="34" t="s">
        <v>3251</v>
      </c>
      <c r="G120" s="34" t="s">
        <v>3252</v>
      </c>
      <c r="H120" s="34" t="s">
        <v>71</v>
      </c>
      <c r="I120">
        <v>0</v>
      </c>
      <c r="J120">
        <v>1</v>
      </c>
    </row>
    <row r="121" spans="1:10" x14ac:dyDescent="0.35">
      <c r="A121" s="34" t="s">
        <v>3156</v>
      </c>
      <c r="B121" s="34" t="s">
        <v>3253</v>
      </c>
      <c r="C121" s="34" t="s">
        <v>12</v>
      </c>
      <c r="D121" s="34" t="s">
        <v>3254</v>
      </c>
      <c r="E121" s="34" t="s">
        <v>2784</v>
      </c>
      <c r="F121" s="34" t="s">
        <v>3255</v>
      </c>
      <c r="G121" s="34" t="s">
        <v>3256</v>
      </c>
      <c r="H121" s="34" t="s">
        <v>71</v>
      </c>
      <c r="I121">
        <v>0</v>
      </c>
      <c r="J121">
        <v>1</v>
      </c>
    </row>
    <row r="122" spans="1:10" x14ac:dyDescent="0.35">
      <c r="A122" s="34" t="s">
        <v>3156</v>
      </c>
      <c r="B122" s="34" t="s">
        <v>3257</v>
      </c>
      <c r="C122" s="34" t="s">
        <v>12</v>
      </c>
      <c r="D122" s="34" t="s">
        <v>3258</v>
      </c>
      <c r="E122" s="34" t="s">
        <v>2784</v>
      </c>
      <c r="F122" s="34" t="s">
        <v>3259</v>
      </c>
      <c r="G122" s="34" t="s">
        <v>3260</v>
      </c>
      <c r="H122" s="34" t="s">
        <v>44</v>
      </c>
      <c r="I122">
        <v>0</v>
      </c>
      <c r="J122">
        <v>0</v>
      </c>
    </row>
    <row r="123" spans="1:10" x14ac:dyDescent="0.35">
      <c r="A123" s="34" t="s">
        <v>3156</v>
      </c>
      <c r="B123" s="34" t="s">
        <v>3261</v>
      </c>
      <c r="C123" s="34" t="s">
        <v>12</v>
      </c>
      <c r="D123" s="34" t="s">
        <v>3262</v>
      </c>
      <c r="E123" s="34" t="s">
        <v>2784</v>
      </c>
      <c r="F123" s="34" t="s">
        <v>3263</v>
      </c>
      <c r="G123" s="34" t="s">
        <v>3264</v>
      </c>
      <c r="H123" s="34" t="s">
        <v>71</v>
      </c>
      <c r="I123">
        <v>0</v>
      </c>
      <c r="J123">
        <v>1</v>
      </c>
    </row>
    <row r="124" spans="1:10" x14ac:dyDescent="0.35">
      <c r="A124" s="34" t="s">
        <v>3156</v>
      </c>
      <c r="B124" s="34" t="s">
        <v>3265</v>
      </c>
      <c r="C124" s="34" t="s">
        <v>15</v>
      </c>
      <c r="D124" s="34" t="s">
        <v>3266</v>
      </c>
      <c r="E124" s="34" t="s">
        <v>2784</v>
      </c>
      <c r="F124" s="34" t="s">
        <v>3267</v>
      </c>
      <c r="G124" s="34" t="s">
        <v>3268</v>
      </c>
      <c r="H124" s="34" t="s">
        <v>71</v>
      </c>
      <c r="I124">
        <v>0</v>
      </c>
      <c r="J124">
        <v>1</v>
      </c>
    </row>
    <row r="125" spans="1:10" x14ac:dyDescent="0.35">
      <c r="A125" s="34" t="s">
        <v>3156</v>
      </c>
      <c r="B125" s="34" t="s">
        <v>3269</v>
      </c>
      <c r="C125" s="34" t="s">
        <v>15</v>
      </c>
      <c r="D125" s="34" t="s">
        <v>3270</v>
      </c>
      <c r="E125" s="34" t="s">
        <v>2784</v>
      </c>
      <c r="F125" s="34" t="s">
        <v>3271</v>
      </c>
      <c r="G125" s="34" t="s">
        <v>3272</v>
      </c>
      <c r="H125" s="34" t="s">
        <v>40</v>
      </c>
      <c r="I125">
        <v>1</v>
      </c>
      <c r="J125">
        <v>1</v>
      </c>
    </row>
    <row r="126" spans="1:10" x14ac:dyDescent="0.35">
      <c r="A126" s="34" t="s">
        <v>3156</v>
      </c>
      <c r="B126" s="34" t="s">
        <v>3273</v>
      </c>
      <c r="C126" s="34" t="s">
        <v>15</v>
      </c>
      <c r="D126" s="34" t="s">
        <v>3274</v>
      </c>
      <c r="E126" s="34" t="s">
        <v>2784</v>
      </c>
      <c r="F126" s="34" t="s">
        <v>3275</v>
      </c>
      <c r="G126" s="34" t="s">
        <v>3276</v>
      </c>
      <c r="H126" s="34" t="s">
        <v>40</v>
      </c>
      <c r="I126">
        <v>1</v>
      </c>
      <c r="J126">
        <v>1</v>
      </c>
    </row>
    <row r="127" spans="1:10" x14ac:dyDescent="0.35">
      <c r="A127" s="34" t="s">
        <v>3156</v>
      </c>
      <c r="B127" s="34" t="s">
        <v>3277</v>
      </c>
      <c r="C127" s="34" t="s">
        <v>15</v>
      </c>
      <c r="D127" s="34" t="s">
        <v>3278</v>
      </c>
      <c r="E127" s="34" t="s">
        <v>2784</v>
      </c>
      <c r="F127" s="34" t="s">
        <v>3279</v>
      </c>
      <c r="G127" s="34" t="s">
        <v>3280</v>
      </c>
      <c r="H127" s="34" t="s">
        <v>117</v>
      </c>
      <c r="I127">
        <v>0</v>
      </c>
      <c r="J127">
        <v>0</v>
      </c>
    </row>
    <row r="128" spans="1:10" x14ac:dyDescent="0.35">
      <c r="A128" s="34" t="s">
        <v>3156</v>
      </c>
      <c r="B128" s="34" t="s">
        <v>3281</v>
      </c>
      <c r="C128" s="34" t="s">
        <v>15</v>
      </c>
      <c r="D128" s="34" t="s">
        <v>3282</v>
      </c>
      <c r="E128" s="34" t="s">
        <v>2784</v>
      </c>
      <c r="F128" s="34" t="s">
        <v>3283</v>
      </c>
      <c r="G128" s="34" t="s">
        <v>3284</v>
      </c>
      <c r="H128" s="34" t="s">
        <v>40</v>
      </c>
      <c r="I128">
        <v>1</v>
      </c>
      <c r="J128">
        <v>1</v>
      </c>
    </row>
    <row r="129" spans="1:10" x14ac:dyDescent="0.35">
      <c r="A129" s="34" t="s">
        <v>3156</v>
      </c>
      <c r="B129" s="34" t="s">
        <v>3285</v>
      </c>
      <c r="C129" s="34" t="s">
        <v>15</v>
      </c>
      <c r="D129" s="34" t="s">
        <v>3286</v>
      </c>
      <c r="E129" s="34" t="s">
        <v>2784</v>
      </c>
      <c r="F129" s="34" t="s">
        <v>3287</v>
      </c>
      <c r="G129" s="34" t="s">
        <v>3288</v>
      </c>
      <c r="H129" s="34" t="s">
        <v>117</v>
      </c>
      <c r="I129">
        <v>0</v>
      </c>
      <c r="J129">
        <v>0</v>
      </c>
    </row>
    <row r="130" spans="1:10" x14ac:dyDescent="0.35">
      <c r="A130" s="34" t="s">
        <v>3156</v>
      </c>
      <c r="B130" s="34" t="s">
        <v>3289</v>
      </c>
      <c r="C130" s="34" t="s">
        <v>15</v>
      </c>
      <c r="D130" s="34" t="s">
        <v>3290</v>
      </c>
      <c r="E130" s="34" t="s">
        <v>2784</v>
      </c>
      <c r="F130" s="34" t="s">
        <v>3291</v>
      </c>
      <c r="G130" s="34" t="s">
        <v>3292</v>
      </c>
      <c r="H130" s="34" t="s">
        <v>117</v>
      </c>
      <c r="I130">
        <v>0</v>
      </c>
      <c r="J130">
        <v>0</v>
      </c>
    </row>
    <row r="131" spans="1:10" x14ac:dyDescent="0.35">
      <c r="A131" s="34" t="s">
        <v>3156</v>
      </c>
      <c r="B131" s="34" t="s">
        <v>3293</v>
      </c>
      <c r="C131" s="34" t="s">
        <v>15</v>
      </c>
      <c r="D131" s="34" t="s">
        <v>3294</v>
      </c>
      <c r="E131" s="34" t="s">
        <v>2784</v>
      </c>
      <c r="F131" s="34" t="s">
        <v>3295</v>
      </c>
      <c r="G131" s="34" t="s">
        <v>3296</v>
      </c>
      <c r="H131" s="34" t="s">
        <v>40</v>
      </c>
      <c r="I131">
        <v>1</v>
      </c>
      <c r="J131">
        <v>1</v>
      </c>
    </row>
    <row r="132" spans="1:10" x14ac:dyDescent="0.35">
      <c r="A132" s="34" t="s">
        <v>3156</v>
      </c>
      <c r="B132" s="34" t="s">
        <v>3297</v>
      </c>
      <c r="C132" s="34" t="s">
        <v>15</v>
      </c>
      <c r="D132" s="34" t="s">
        <v>3298</v>
      </c>
      <c r="E132" s="34" t="s">
        <v>2784</v>
      </c>
      <c r="F132" s="34" t="s">
        <v>3299</v>
      </c>
      <c r="G132" s="34" t="s">
        <v>3300</v>
      </c>
      <c r="H132" s="34" t="s">
        <v>117</v>
      </c>
      <c r="I132">
        <v>0</v>
      </c>
      <c r="J132">
        <v>0</v>
      </c>
    </row>
    <row r="133" spans="1:10" x14ac:dyDescent="0.35">
      <c r="A133" s="34" t="s">
        <v>3156</v>
      </c>
      <c r="B133" s="34" t="s">
        <v>3301</v>
      </c>
      <c r="C133" s="34" t="s">
        <v>15</v>
      </c>
      <c r="D133" s="34" t="s">
        <v>3302</v>
      </c>
      <c r="E133" s="34" t="s">
        <v>2784</v>
      </c>
      <c r="F133" s="34" t="s">
        <v>3303</v>
      </c>
      <c r="G133" s="34" t="s">
        <v>3304</v>
      </c>
      <c r="H133" s="34" t="s">
        <v>40</v>
      </c>
      <c r="I133">
        <v>1</v>
      </c>
      <c r="J133">
        <v>1</v>
      </c>
    </row>
    <row r="134" spans="1:10" x14ac:dyDescent="0.35">
      <c r="A134" s="34" t="s">
        <v>3156</v>
      </c>
      <c r="B134" s="34" t="s">
        <v>3305</v>
      </c>
      <c r="C134" s="34" t="s">
        <v>11</v>
      </c>
      <c r="D134" s="34" t="s">
        <v>2889</v>
      </c>
      <c r="E134" s="34" t="s">
        <v>2784</v>
      </c>
      <c r="F134" s="34" t="s">
        <v>3306</v>
      </c>
      <c r="G134" s="34" t="s">
        <v>3307</v>
      </c>
      <c r="H134" s="34" t="s">
        <v>36</v>
      </c>
      <c r="I134">
        <v>0</v>
      </c>
      <c r="J134">
        <v>0</v>
      </c>
    </row>
    <row r="135" spans="1:10" x14ac:dyDescent="0.35">
      <c r="A135" s="34" t="s">
        <v>3156</v>
      </c>
      <c r="B135" s="34" t="s">
        <v>3308</v>
      </c>
      <c r="C135" s="34" t="s">
        <v>11</v>
      </c>
      <c r="D135" s="34" t="s">
        <v>2890</v>
      </c>
      <c r="E135" s="34" t="s">
        <v>2784</v>
      </c>
      <c r="F135" s="34" t="s">
        <v>3309</v>
      </c>
      <c r="G135" s="34" t="s">
        <v>3310</v>
      </c>
      <c r="H135" s="34" t="s">
        <v>36</v>
      </c>
      <c r="I135">
        <v>0</v>
      </c>
      <c r="J135">
        <v>0</v>
      </c>
    </row>
    <row r="136" spans="1:10" x14ac:dyDescent="0.35">
      <c r="A136" s="34" t="s">
        <v>3156</v>
      </c>
      <c r="B136" s="34" t="s">
        <v>3311</v>
      </c>
      <c r="C136" s="34" t="s">
        <v>11</v>
      </c>
      <c r="D136" s="34" t="s">
        <v>2892</v>
      </c>
      <c r="E136" s="34" t="s">
        <v>2784</v>
      </c>
      <c r="F136" s="34" t="s">
        <v>3312</v>
      </c>
      <c r="G136" s="34" t="s">
        <v>3313</v>
      </c>
      <c r="H136" s="34" t="s">
        <v>117</v>
      </c>
      <c r="I136">
        <v>0</v>
      </c>
      <c r="J136">
        <v>0</v>
      </c>
    </row>
    <row r="137" spans="1:10" x14ac:dyDescent="0.35">
      <c r="A137" s="34" t="s">
        <v>3156</v>
      </c>
      <c r="B137" s="34" t="s">
        <v>3314</v>
      </c>
      <c r="C137" s="34" t="s">
        <v>11</v>
      </c>
      <c r="D137" s="34" t="s">
        <v>2895</v>
      </c>
      <c r="E137" s="34" t="s">
        <v>2784</v>
      </c>
      <c r="F137" s="34" t="s">
        <v>3315</v>
      </c>
      <c r="G137" s="34" t="s">
        <v>3316</v>
      </c>
      <c r="H137" s="34" t="s">
        <v>117</v>
      </c>
      <c r="I137">
        <v>0</v>
      </c>
      <c r="J137">
        <v>0</v>
      </c>
    </row>
    <row r="138" spans="1:10" x14ac:dyDescent="0.35">
      <c r="A138" s="34" t="s">
        <v>3156</v>
      </c>
      <c r="B138" s="34" t="s">
        <v>3317</v>
      </c>
      <c r="C138" s="34" t="s">
        <v>11</v>
      </c>
      <c r="D138" s="34" t="s">
        <v>2896</v>
      </c>
      <c r="E138" s="34" t="s">
        <v>2784</v>
      </c>
      <c r="F138" s="34" t="s">
        <v>3318</v>
      </c>
      <c r="G138" s="34" t="s">
        <v>3319</v>
      </c>
      <c r="H138" s="34" t="s">
        <v>117</v>
      </c>
      <c r="I138">
        <v>0</v>
      </c>
      <c r="J138">
        <v>0</v>
      </c>
    </row>
    <row r="139" spans="1:10" x14ac:dyDescent="0.35">
      <c r="A139" s="34" t="s">
        <v>3156</v>
      </c>
      <c r="B139" s="34" t="s">
        <v>3320</v>
      </c>
      <c r="C139" s="34" t="s">
        <v>11</v>
      </c>
      <c r="D139" s="34" t="s">
        <v>2897</v>
      </c>
      <c r="E139" s="34" t="s">
        <v>2784</v>
      </c>
      <c r="F139" s="34" t="s">
        <v>3321</v>
      </c>
      <c r="G139" s="34" t="s">
        <v>3322</v>
      </c>
      <c r="H139" s="34" t="s">
        <v>117</v>
      </c>
      <c r="I139">
        <v>0</v>
      </c>
      <c r="J139">
        <v>0</v>
      </c>
    </row>
    <row r="140" spans="1:10" x14ac:dyDescent="0.35">
      <c r="A140" s="34" t="s">
        <v>3156</v>
      </c>
      <c r="B140" s="34" t="s">
        <v>3323</v>
      </c>
      <c r="C140" s="34" t="s">
        <v>11</v>
      </c>
      <c r="D140" s="34" t="s">
        <v>2898</v>
      </c>
      <c r="E140" s="34" t="s">
        <v>2784</v>
      </c>
      <c r="F140" s="34" t="s">
        <v>3324</v>
      </c>
      <c r="G140" s="34" t="s">
        <v>3325</v>
      </c>
      <c r="H140" s="34" t="s">
        <v>36</v>
      </c>
      <c r="I140">
        <v>0</v>
      </c>
      <c r="J140">
        <v>0</v>
      </c>
    </row>
    <row r="141" spans="1:10" x14ac:dyDescent="0.35">
      <c r="A141" s="35" t="s">
        <v>75</v>
      </c>
      <c r="B141" s="35" t="s">
        <v>319</v>
      </c>
      <c r="C141" s="35" t="s">
        <v>13</v>
      </c>
      <c r="D141" s="35" t="s">
        <v>3326</v>
      </c>
      <c r="E141" s="35" t="s">
        <v>2784</v>
      </c>
      <c r="F141" s="35" t="s">
        <v>320</v>
      </c>
      <c r="G141" s="35" t="s">
        <v>321</v>
      </c>
      <c r="H141" s="35" t="s">
        <v>54</v>
      </c>
      <c r="I141">
        <v>0</v>
      </c>
      <c r="J141">
        <v>0</v>
      </c>
    </row>
    <row r="142" spans="1:10" x14ac:dyDescent="0.35">
      <c r="A142" s="35" t="s">
        <v>75</v>
      </c>
      <c r="B142" s="35" t="s">
        <v>319</v>
      </c>
      <c r="C142" s="35" t="s">
        <v>13</v>
      </c>
      <c r="D142" s="35" t="s">
        <v>3327</v>
      </c>
      <c r="E142" s="35" t="s">
        <v>2784</v>
      </c>
      <c r="F142" s="35" t="s">
        <v>322</v>
      </c>
      <c r="G142" s="35" t="s">
        <v>323</v>
      </c>
      <c r="H142" s="35" t="s">
        <v>40</v>
      </c>
      <c r="I142">
        <v>1</v>
      </c>
      <c r="J142">
        <v>1</v>
      </c>
    </row>
    <row r="143" spans="1:10" x14ac:dyDescent="0.35">
      <c r="A143" s="35" t="s">
        <v>75</v>
      </c>
      <c r="B143" s="35" t="s">
        <v>324</v>
      </c>
      <c r="C143" s="35" t="s">
        <v>13</v>
      </c>
      <c r="D143" s="35" t="s">
        <v>3328</v>
      </c>
      <c r="E143" s="35" t="s">
        <v>2784</v>
      </c>
      <c r="F143" s="35" t="s">
        <v>325</v>
      </c>
      <c r="G143" s="35" t="s">
        <v>326</v>
      </c>
      <c r="H143" s="35" t="s">
        <v>36</v>
      </c>
      <c r="I143">
        <v>0</v>
      </c>
      <c r="J143">
        <v>0</v>
      </c>
    </row>
    <row r="144" spans="1:10" x14ac:dyDescent="0.35">
      <c r="A144" s="35" t="s">
        <v>75</v>
      </c>
      <c r="B144" s="35" t="s">
        <v>327</v>
      </c>
      <c r="C144" s="35" t="s">
        <v>13</v>
      </c>
      <c r="D144" s="35" t="s">
        <v>3329</v>
      </c>
      <c r="E144" s="35" t="s">
        <v>2784</v>
      </c>
      <c r="F144" s="35" t="s">
        <v>328</v>
      </c>
      <c r="G144" s="35" t="s">
        <v>329</v>
      </c>
      <c r="H144" s="35" t="s">
        <v>36</v>
      </c>
      <c r="I144">
        <v>0</v>
      </c>
      <c r="J144">
        <v>0</v>
      </c>
    </row>
    <row r="145" spans="1:10" x14ac:dyDescent="0.35">
      <c r="A145" s="35" t="s">
        <v>75</v>
      </c>
      <c r="B145" s="35" t="s">
        <v>330</v>
      </c>
      <c r="C145" s="35" t="s">
        <v>13</v>
      </c>
      <c r="D145" s="35" t="s">
        <v>3330</v>
      </c>
      <c r="E145" s="35" t="s">
        <v>2784</v>
      </c>
      <c r="F145" s="35" t="s">
        <v>331</v>
      </c>
      <c r="G145" s="35" t="s">
        <v>332</v>
      </c>
      <c r="H145" s="35" t="s">
        <v>40</v>
      </c>
      <c r="I145">
        <v>1</v>
      </c>
      <c r="J145">
        <v>1</v>
      </c>
    </row>
    <row r="146" spans="1:10" x14ac:dyDescent="0.35">
      <c r="A146" s="35" t="s">
        <v>75</v>
      </c>
      <c r="B146" s="35" t="s">
        <v>333</v>
      </c>
      <c r="C146" s="35" t="s">
        <v>13</v>
      </c>
      <c r="D146" s="35" t="s">
        <v>3331</v>
      </c>
      <c r="E146" s="35" t="s">
        <v>2784</v>
      </c>
      <c r="F146" s="35" t="s">
        <v>334</v>
      </c>
      <c r="G146" s="35" t="s">
        <v>335</v>
      </c>
      <c r="H146" s="35" t="s">
        <v>36</v>
      </c>
      <c r="I146">
        <v>0</v>
      </c>
      <c r="J146">
        <v>0</v>
      </c>
    </row>
    <row r="147" spans="1:10" x14ac:dyDescent="0.35">
      <c r="A147" s="35" t="s">
        <v>75</v>
      </c>
      <c r="B147" s="35" t="s">
        <v>336</v>
      </c>
      <c r="C147" s="35" t="s">
        <v>13</v>
      </c>
      <c r="D147" s="35" t="s">
        <v>3332</v>
      </c>
      <c r="E147" s="35" t="s">
        <v>2784</v>
      </c>
      <c r="F147" s="35" t="s">
        <v>337</v>
      </c>
      <c r="G147" s="35" t="s">
        <v>338</v>
      </c>
      <c r="H147" s="35" t="s">
        <v>36</v>
      </c>
      <c r="I147">
        <v>0</v>
      </c>
      <c r="J147">
        <v>0</v>
      </c>
    </row>
    <row r="148" spans="1:10" x14ac:dyDescent="0.35">
      <c r="A148" s="35" t="s">
        <v>75</v>
      </c>
      <c r="B148" s="35" t="s">
        <v>339</v>
      </c>
      <c r="C148" s="35" t="s">
        <v>13</v>
      </c>
      <c r="D148" s="35" t="s">
        <v>3333</v>
      </c>
      <c r="E148" s="35" t="s">
        <v>2784</v>
      </c>
      <c r="F148" s="35" t="s">
        <v>340</v>
      </c>
      <c r="G148" s="35" t="s">
        <v>341</v>
      </c>
      <c r="H148" s="35" t="s">
        <v>54</v>
      </c>
      <c r="I148">
        <v>0</v>
      </c>
      <c r="J148">
        <v>0</v>
      </c>
    </row>
    <row r="149" spans="1:10" x14ac:dyDescent="0.35">
      <c r="A149" s="35" t="s">
        <v>75</v>
      </c>
      <c r="B149" s="35" t="s">
        <v>342</v>
      </c>
      <c r="C149" s="35" t="s">
        <v>13</v>
      </c>
      <c r="D149" s="35" t="s">
        <v>3334</v>
      </c>
      <c r="E149" s="35" t="s">
        <v>2784</v>
      </c>
      <c r="F149" s="35" t="s">
        <v>343</v>
      </c>
      <c r="G149" s="35" t="s">
        <v>344</v>
      </c>
      <c r="H149" s="35" t="s">
        <v>54</v>
      </c>
      <c r="I149">
        <v>0</v>
      </c>
      <c r="J149">
        <v>0</v>
      </c>
    </row>
    <row r="150" spans="1:10" x14ac:dyDescent="0.35">
      <c r="A150" s="35" t="s">
        <v>75</v>
      </c>
      <c r="B150" s="35" t="s">
        <v>345</v>
      </c>
      <c r="C150" s="35" t="s">
        <v>13</v>
      </c>
      <c r="D150" s="35" t="s">
        <v>3335</v>
      </c>
      <c r="E150" s="35" t="s">
        <v>2784</v>
      </c>
      <c r="F150" s="35" t="s">
        <v>346</v>
      </c>
      <c r="G150" s="35" t="s">
        <v>347</v>
      </c>
      <c r="H150" s="35" t="s">
        <v>54</v>
      </c>
      <c r="I150">
        <v>0</v>
      </c>
      <c r="J150">
        <v>0</v>
      </c>
    </row>
    <row r="151" spans="1:10" x14ac:dyDescent="0.35">
      <c r="A151" s="35" t="s">
        <v>75</v>
      </c>
      <c r="B151" s="35" t="s">
        <v>348</v>
      </c>
      <c r="C151" s="35" t="s">
        <v>16</v>
      </c>
      <c r="D151" s="35" t="s">
        <v>3336</v>
      </c>
      <c r="E151" s="35" t="s">
        <v>2784</v>
      </c>
      <c r="F151" s="35" t="s">
        <v>349</v>
      </c>
      <c r="G151" s="35" t="s">
        <v>350</v>
      </c>
      <c r="H151" s="35" t="s">
        <v>40</v>
      </c>
      <c r="I151">
        <v>1</v>
      </c>
      <c r="J151">
        <v>1</v>
      </c>
    </row>
    <row r="152" spans="1:10" x14ac:dyDescent="0.35">
      <c r="A152" s="35" t="s">
        <v>75</v>
      </c>
      <c r="B152" s="35" t="s">
        <v>351</v>
      </c>
      <c r="C152" s="35" t="s">
        <v>16</v>
      </c>
      <c r="D152" s="35" t="s">
        <v>3337</v>
      </c>
      <c r="E152" s="35" t="s">
        <v>2784</v>
      </c>
      <c r="F152" s="35" t="s">
        <v>352</v>
      </c>
      <c r="G152" s="35" t="s">
        <v>353</v>
      </c>
      <c r="H152" s="35" t="s">
        <v>40</v>
      </c>
      <c r="I152">
        <v>1</v>
      </c>
      <c r="J152">
        <v>1</v>
      </c>
    </row>
    <row r="153" spans="1:10" x14ac:dyDescent="0.35">
      <c r="A153" s="35" t="s">
        <v>75</v>
      </c>
      <c r="B153" s="35" t="s">
        <v>354</v>
      </c>
      <c r="C153" s="35" t="s">
        <v>16</v>
      </c>
      <c r="D153" s="35" t="s">
        <v>3338</v>
      </c>
      <c r="E153" s="35" t="s">
        <v>2784</v>
      </c>
      <c r="F153" s="35" t="s">
        <v>355</v>
      </c>
      <c r="G153" s="35" t="s">
        <v>356</v>
      </c>
      <c r="H153" s="35" t="s">
        <v>40</v>
      </c>
      <c r="I153">
        <v>1</v>
      </c>
      <c r="J153">
        <v>1</v>
      </c>
    </row>
    <row r="154" spans="1:10" x14ac:dyDescent="0.35">
      <c r="A154" s="35" t="s">
        <v>75</v>
      </c>
      <c r="B154" s="35" t="s">
        <v>357</v>
      </c>
      <c r="C154" s="35" t="s">
        <v>16</v>
      </c>
      <c r="D154" s="35" t="s">
        <v>3339</v>
      </c>
      <c r="E154" s="35" t="s">
        <v>2784</v>
      </c>
      <c r="F154" s="35" t="s">
        <v>358</v>
      </c>
      <c r="G154" s="35" t="s">
        <v>359</v>
      </c>
      <c r="H154" s="35" t="s">
        <v>71</v>
      </c>
      <c r="I154">
        <v>0</v>
      </c>
      <c r="J154">
        <v>1</v>
      </c>
    </row>
    <row r="155" spans="1:10" x14ac:dyDescent="0.35">
      <c r="A155" s="35" t="s">
        <v>75</v>
      </c>
      <c r="B155" s="35" t="s">
        <v>360</v>
      </c>
      <c r="C155" s="35" t="s">
        <v>16</v>
      </c>
      <c r="D155" s="35" t="s">
        <v>3340</v>
      </c>
      <c r="E155" s="35" t="s">
        <v>2784</v>
      </c>
      <c r="F155" s="35" t="s">
        <v>361</v>
      </c>
      <c r="G155" s="35" t="s">
        <v>362</v>
      </c>
      <c r="H155" s="35" t="s">
        <v>40</v>
      </c>
      <c r="I155">
        <v>1</v>
      </c>
      <c r="J155">
        <v>1</v>
      </c>
    </row>
    <row r="156" spans="1:10" x14ac:dyDescent="0.35">
      <c r="A156" s="35" t="s">
        <v>75</v>
      </c>
      <c r="B156" s="35" t="s">
        <v>363</v>
      </c>
      <c r="C156" s="35" t="s">
        <v>16</v>
      </c>
      <c r="D156" s="35" t="s">
        <v>3341</v>
      </c>
      <c r="E156" s="35" t="s">
        <v>2784</v>
      </c>
      <c r="F156" s="35" t="s">
        <v>364</v>
      </c>
      <c r="G156" s="35" t="s">
        <v>365</v>
      </c>
      <c r="H156" s="35" t="s">
        <v>40</v>
      </c>
      <c r="I156">
        <v>1</v>
      </c>
      <c r="J156">
        <v>1</v>
      </c>
    </row>
    <row r="157" spans="1:10" x14ac:dyDescent="0.35">
      <c r="A157" s="35" t="s">
        <v>75</v>
      </c>
      <c r="B157" s="35" t="s">
        <v>366</v>
      </c>
      <c r="C157" s="35" t="s">
        <v>16</v>
      </c>
      <c r="D157" s="35" t="s">
        <v>3342</v>
      </c>
      <c r="E157" s="35" t="s">
        <v>2784</v>
      </c>
      <c r="F157" s="35" t="s">
        <v>367</v>
      </c>
      <c r="G157" s="35" t="s">
        <v>368</v>
      </c>
      <c r="H157" s="35" t="s">
        <v>54</v>
      </c>
      <c r="I157">
        <v>0</v>
      </c>
      <c r="J157">
        <v>0</v>
      </c>
    </row>
    <row r="158" spans="1:10" x14ac:dyDescent="0.35">
      <c r="A158" s="35" t="s">
        <v>75</v>
      </c>
      <c r="B158" s="35" t="s">
        <v>369</v>
      </c>
      <c r="C158" s="35" t="s">
        <v>16</v>
      </c>
      <c r="D158" s="35" t="s">
        <v>3343</v>
      </c>
      <c r="E158" s="35" t="s">
        <v>2784</v>
      </c>
      <c r="F158" s="35" t="s">
        <v>370</v>
      </c>
      <c r="G158" s="35" t="s">
        <v>371</v>
      </c>
      <c r="H158" s="35" t="s">
        <v>54</v>
      </c>
      <c r="I158">
        <v>0</v>
      </c>
      <c r="J158">
        <v>0</v>
      </c>
    </row>
    <row r="159" spans="1:10" x14ac:dyDescent="0.35">
      <c r="A159" s="35" t="s">
        <v>75</v>
      </c>
      <c r="B159" s="35" t="s">
        <v>372</v>
      </c>
      <c r="C159" s="35" t="s">
        <v>16</v>
      </c>
      <c r="D159" s="35" t="s">
        <v>3344</v>
      </c>
      <c r="E159" s="35" t="s">
        <v>2784</v>
      </c>
      <c r="F159" s="35" t="s">
        <v>373</v>
      </c>
      <c r="G159" s="35" t="s">
        <v>374</v>
      </c>
      <c r="H159" s="35" t="s">
        <v>36</v>
      </c>
      <c r="I159">
        <v>0</v>
      </c>
      <c r="J159">
        <v>0</v>
      </c>
    </row>
    <row r="160" spans="1:10" x14ac:dyDescent="0.35">
      <c r="A160" s="35" t="s">
        <v>75</v>
      </c>
      <c r="B160" s="35" t="s">
        <v>3345</v>
      </c>
      <c r="C160" s="35" t="s">
        <v>16</v>
      </c>
      <c r="D160" s="35" t="s">
        <v>3346</v>
      </c>
      <c r="E160" s="35" t="s">
        <v>2784</v>
      </c>
      <c r="F160" s="35" t="s">
        <v>3347</v>
      </c>
      <c r="G160" s="35" t="s">
        <v>3348</v>
      </c>
      <c r="H160" s="35" t="s">
        <v>2801</v>
      </c>
      <c r="I160">
        <v>0</v>
      </c>
      <c r="J160">
        <v>0</v>
      </c>
    </row>
    <row r="161" spans="1:10" x14ac:dyDescent="0.35">
      <c r="A161" s="35" t="s">
        <v>75</v>
      </c>
      <c r="B161" s="35" t="s">
        <v>375</v>
      </c>
      <c r="C161" s="35" t="s">
        <v>12</v>
      </c>
      <c r="D161" s="35" t="s">
        <v>3349</v>
      </c>
      <c r="E161" s="35" t="s">
        <v>2784</v>
      </c>
      <c r="F161" s="35" t="s">
        <v>376</v>
      </c>
      <c r="G161" s="35" t="s">
        <v>377</v>
      </c>
      <c r="H161" s="35" t="s">
        <v>54</v>
      </c>
      <c r="I161">
        <v>0</v>
      </c>
      <c r="J161">
        <v>0</v>
      </c>
    </row>
    <row r="162" spans="1:10" x14ac:dyDescent="0.35">
      <c r="A162" s="35" t="s">
        <v>75</v>
      </c>
      <c r="B162" s="35" t="s">
        <v>378</v>
      </c>
      <c r="C162" s="35" t="s">
        <v>12</v>
      </c>
      <c r="D162" s="35" t="s">
        <v>3350</v>
      </c>
      <c r="E162" s="35" t="s">
        <v>2784</v>
      </c>
      <c r="F162" s="35" t="s">
        <v>379</v>
      </c>
      <c r="G162" s="35" t="s">
        <v>380</v>
      </c>
      <c r="H162" s="35" t="s">
        <v>36</v>
      </c>
      <c r="I162">
        <v>0</v>
      </c>
      <c r="J162">
        <v>0</v>
      </c>
    </row>
    <row r="163" spans="1:10" x14ac:dyDescent="0.35">
      <c r="A163" s="35" t="s">
        <v>75</v>
      </c>
      <c r="B163" s="35" t="s">
        <v>378</v>
      </c>
      <c r="C163" s="35" t="s">
        <v>12</v>
      </c>
      <c r="D163" s="35" t="s">
        <v>3351</v>
      </c>
      <c r="E163" s="35" t="s">
        <v>2784</v>
      </c>
      <c r="F163" s="35" t="s">
        <v>381</v>
      </c>
      <c r="G163" s="35" t="s">
        <v>382</v>
      </c>
      <c r="H163" s="35" t="s">
        <v>54</v>
      </c>
      <c r="I163">
        <v>0</v>
      </c>
      <c r="J163">
        <v>0</v>
      </c>
    </row>
    <row r="164" spans="1:10" x14ac:dyDescent="0.35">
      <c r="A164" s="35" t="s">
        <v>75</v>
      </c>
      <c r="B164" s="35" t="s">
        <v>383</v>
      </c>
      <c r="C164" s="35" t="s">
        <v>12</v>
      </c>
      <c r="D164" s="35" t="s">
        <v>3352</v>
      </c>
      <c r="E164" s="35" t="s">
        <v>2784</v>
      </c>
      <c r="F164" s="35" t="s">
        <v>384</v>
      </c>
      <c r="G164" s="35" t="s">
        <v>385</v>
      </c>
      <c r="H164" s="35" t="s">
        <v>36</v>
      </c>
      <c r="I164">
        <v>0</v>
      </c>
      <c r="J164">
        <v>0</v>
      </c>
    </row>
    <row r="165" spans="1:10" x14ac:dyDescent="0.35">
      <c r="A165" s="35" t="s">
        <v>75</v>
      </c>
      <c r="B165" s="35" t="s">
        <v>386</v>
      </c>
      <c r="C165" s="35" t="s">
        <v>12</v>
      </c>
      <c r="D165" s="35" t="s">
        <v>3353</v>
      </c>
      <c r="E165" s="35" t="s">
        <v>2784</v>
      </c>
      <c r="F165" s="35" t="s">
        <v>387</v>
      </c>
      <c r="G165" s="35" t="s">
        <v>388</v>
      </c>
      <c r="H165" s="35" t="s">
        <v>36</v>
      </c>
      <c r="I165">
        <v>0</v>
      </c>
      <c r="J165">
        <v>0</v>
      </c>
    </row>
    <row r="166" spans="1:10" x14ac:dyDescent="0.35">
      <c r="A166" s="35" t="s">
        <v>75</v>
      </c>
      <c r="B166" s="35" t="s">
        <v>389</v>
      </c>
      <c r="C166" s="35" t="s">
        <v>12</v>
      </c>
      <c r="D166" s="35" t="s">
        <v>3354</v>
      </c>
      <c r="E166" s="35" t="s">
        <v>2784</v>
      </c>
      <c r="F166" s="35" t="s">
        <v>390</v>
      </c>
      <c r="G166" s="35" t="s">
        <v>391</v>
      </c>
      <c r="H166" s="35" t="s">
        <v>36</v>
      </c>
      <c r="I166">
        <v>0</v>
      </c>
      <c r="J166">
        <v>0</v>
      </c>
    </row>
    <row r="167" spans="1:10" x14ac:dyDescent="0.35">
      <c r="A167" s="35" t="s">
        <v>75</v>
      </c>
      <c r="B167" s="35" t="s">
        <v>389</v>
      </c>
      <c r="C167" s="35" t="s">
        <v>12</v>
      </c>
      <c r="D167" s="35" t="s">
        <v>3355</v>
      </c>
      <c r="E167" s="35" t="s">
        <v>2784</v>
      </c>
      <c r="F167" s="35" t="s">
        <v>392</v>
      </c>
      <c r="G167" s="35" t="s">
        <v>393</v>
      </c>
      <c r="H167" s="35" t="s">
        <v>54</v>
      </c>
      <c r="I167">
        <v>0</v>
      </c>
      <c r="J167">
        <v>0</v>
      </c>
    </row>
    <row r="168" spans="1:10" x14ac:dyDescent="0.35">
      <c r="A168" s="35" t="s">
        <v>75</v>
      </c>
      <c r="B168" s="35" t="s">
        <v>394</v>
      </c>
      <c r="C168" s="35" t="s">
        <v>12</v>
      </c>
      <c r="D168" s="35" t="s">
        <v>3356</v>
      </c>
      <c r="E168" s="35" t="s">
        <v>2784</v>
      </c>
      <c r="F168" s="35" t="s">
        <v>395</v>
      </c>
      <c r="G168" s="35" t="s">
        <v>396</v>
      </c>
      <c r="H168" s="35" t="s">
        <v>36</v>
      </c>
      <c r="I168">
        <v>0</v>
      </c>
      <c r="J168">
        <v>0</v>
      </c>
    </row>
    <row r="169" spans="1:10" x14ac:dyDescent="0.35">
      <c r="A169" s="35" t="s">
        <v>75</v>
      </c>
      <c r="B169" s="35" t="s">
        <v>397</v>
      </c>
      <c r="C169" s="35" t="s">
        <v>12</v>
      </c>
      <c r="D169" s="35" t="s">
        <v>3357</v>
      </c>
      <c r="E169" s="35" t="s">
        <v>2784</v>
      </c>
      <c r="F169" s="35" t="s">
        <v>398</v>
      </c>
      <c r="G169" s="35" t="s">
        <v>399</v>
      </c>
      <c r="H169" s="35" t="s">
        <v>36</v>
      </c>
      <c r="I169">
        <v>0</v>
      </c>
      <c r="J169">
        <v>0</v>
      </c>
    </row>
    <row r="170" spans="1:10" x14ac:dyDescent="0.35">
      <c r="A170" s="35" t="s">
        <v>75</v>
      </c>
      <c r="B170" s="35" t="s">
        <v>400</v>
      </c>
      <c r="C170" s="35" t="s">
        <v>12</v>
      </c>
      <c r="D170" s="35" t="s">
        <v>3358</v>
      </c>
      <c r="E170" s="35" t="s">
        <v>2784</v>
      </c>
      <c r="F170" s="35" t="s">
        <v>401</v>
      </c>
      <c r="G170" s="35" t="s">
        <v>402</v>
      </c>
      <c r="H170" s="35" t="s">
        <v>36</v>
      </c>
      <c r="I170">
        <v>0</v>
      </c>
      <c r="J170">
        <v>0</v>
      </c>
    </row>
    <row r="171" spans="1:10" x14ac:dyDescent="0.35">
      <c r="A171" s="35" t="s">
        <v>75</v>
      </c>
      <c r="B171" s="35" t="s">
        <v>403</v>
      </c>
      <c r="C171" s="35" t="s">
        <v>12</v>
      </c>
      <c r="D171" s="35" t="s">
        <v>3359</v>
      </c>
      <c r="E171" s="35" t="s">
        <v>2784</v>
      </c>
      <c r="F171" s="35" t="s">
        <v>404</v>
      </c>
      <c r="G171" s="35" t="s">
        <v>405</v>
      </c>
      <c r="H171" s="35" t="s">
        <v>117</v>
      </c>
      <c r="I171">
        <v>0</v>
      </c>
      <c r="J171">
        <v>0</v>
      </c>
    </row>
    <row r="172" spans="1:10" x14ac:dyDescent="0.35">
      <c r="A172" s="35" t="s">
        <v>75</v>
      </c>
      <c r="B172" s="35" t="s">
        <v>406</v>
      </c>
      <c r="C172" s="35" t="s">
        <v>12</v>
      </c>
      <c r="D172" s="35" t="s">
        <v>3360</v>
      </c>
      <c r="E172" s="35" t="s">
        <v>2784</v>
      </c>
      <c r="F172" s="35" t="s">
        <v>407</v>
      </c>
      <c r="G172" s="35" t="s">
        <v>408</v>
      </c>
      <c r="H172" s="35" t="s">
        <v>36</v>
      </c>
      <c r="I172">
        <v>0</v>
      </c>
      <c r="J172">
        <v>0</v>
      </c>
    </row>
    <row r="173" spans="1:10" x14ac:dyDescent="0.35">
      <c r="A173" s="35" t="s">
        <v>75</v>
      </c>
      <c r="B173" s="35" t="s">
        <v>409</v>
      </c>
      <c r="C173" s="35" t="s">
        <v>15</v>
      </c>
      <c r="D173" s="35" t="s">
        <v>3361</v>
      </c>
      <c r="E173" s="35" t="s">
        <v>2784</v>
      </c>
      <c r="F173" s="35" t="s">
        <v>410</v>
      </c>
      <c r="G173" s="35" t="s">
        <v>411</v>
      </c>
      <c r="H173" s="35" t="s">
        <v>54</v>
      </c>
      <c r="I173">
        <v>0</v>
      </c>
      <c r="J173">
        <v>0</v>
      </c>
    </row>
    <row r="174" spans="1:10" x14ac:dyDescent="0.35">
      <c r="A174" s="35" t="s">
        <v>75</v>
      </c>
      <c r="B174" s="35" t="s">
        <v>412</v>
      </c>
      <c r="C174" s="35" t="s">
        <v>15</v>
      </c>
      <c r="D174" s="35" t="s">
        <v>3362</v>
      </c>
      <c r="E174" s="35" t="s">
        <v>2784</v>
      </c>
      <c r="F174" s="35" t="s">
        <v>413</v>
      </c>
      <c r="G174" s="35" t="s">
        <v>414</v>
      </c>
      <c r="H174" s="35" t="s">
        <v>40</v>
      </c>
      <c r="I174">
        <v>1</v>
      </c>
      <c r="J174">
        <v>1</v>
      </c>
    </row>
    <row r="175" spans="1:10" x14ac:dyDescent="0.35">
      <c r="A175" s="35" t="s">
        <v>75</v>
      </c>
      <c r="B175" s="35" t="s">
        <v>415</v>
      </c>
      <c r="C175" s="35" t="s">
        <v>15</v>
      </c>
      <c r="D175" s="35" t="s">
        <v>3363</v>
      </c>
      <c r="E175" s="35" t="s">
        <v>2784</v>
      </c>
      <c r="F175" s="35" t="s">
        <v>416</v>
      </c>
      <c r="G175" s="35" t="s">
        <v>417</v>
      </c>
      <c r="H175" s="35" t="s">
        <v>54</v>
      </c>
      <c r="I175">
        <v>0</v>
      </c>
      <c r="J175">
        <v>0</v>
      </c>
    </row>
    <row r="176" spans="1:10" x14ac:dyDescent="0.35">
      <c r="A176" s="35" t="s">
        <v>75</v>
      </c>
      <c r="B176" s="35" t="s">
        <v>418</v>
      </c>
      <c r="C176" s="35" t="s">
        <v>15</v>
      </c>
      <c r="D176" s="35" t="s">
        <v>3364</v>
      </c>
      <c r="E176" s="35" t="s">
        <v>2784</v>
      </c>
      <c r="F176" s="35" t="s">
        <v>419</v>
      </c>
      <c r="G176" s="35" t="s">
        <v>420</v>
      </c>
      <c r="H176" s="35" t="s">
        <v>40</v>
      </c>
      <c r="I176">
        <v>1</v>
      </c>
      <c r="J176">
        <v>1</v>
      </c>
    </row>
    <row r="177" spans="1:10" x14ac:dyDescent="0.35">
      <c r="A177" s="35" t="s">
        <v>75</v>
      </c>
      <c r="B177" s="35" t="s">
        <v>421</v>
      </c>
      <c r="C177" s="35" t="s">
        <v>15</v>
      </c>
      <c r="D177" s="35" t="s">
        <v>3365</v>
      </c>
      <c r="E177" s="35" t="s">
        <v>2784</v>
      </c>
      <c r="F177" s="35" t="s">
        <v>422</v>
      </c>
      <c r="G177" s="35" t="s">
        <v>423</v>
      </c>
      <c r="H177" s="35" t="s">
        <v>40</v>
      </c>
      <c r="I177">
        <v>1</v>
      </c>
      <c r="J177">
        <v>1</v>
      </c>
    </row>
    <row r="178" spans="1:10" x14ac:dyDescent="0.35">
      <c r="A178" s="35" t="s">
        <v>75</v>
      </c>
      <c r="B178" s="35" t="s">
        <v>424</v>
      </c>
      <c r="C178" s="35" t="s">
        <v>15</v>
      </c>
      <c r="D178" s="35" t="s">
        <v>3366</v>
      </c>
      <c r="E178" s="35" t="s">
        <v>2784</v>
      </c>
      <c r="F178" s="35" t="s">
        <v>425</v>
      </c>
      <c r="G178" s="35" t="s">
        <v>426</v>
      </c>
      <c r="H178" s="35" t="s">
        <v>40</v>
      </c>
      <c r="I178">
        <v>1</v>
      </c>
      <c r="J178">
        <v>1</v>
      </c>
    </row>
    <row r="179" spans="1:10" x14ac:dyDescent="0.35">
      <c r="A179" s="35" t="s">
        <v>75</v>
      </c>
      <c r="B179" s="35" t="s">
        <v>427</v>
      </c>
      <c r="C179" s="35" t="s">
        <v>15</v>
      </c>
      <c r="D179" s="35" t="s">
        <v>3367</v>
      </c>
      <c r="E179" s="35" t="s">
        <v>2784</v>
      </c>
      <c r="F179" s="35" t="s">
        <v>428</v>
      </c>
      <c r="G179" s="35" t="s">
        <v>429</v>
      </c>
      <c r="H179" s="35" t="s">
        <v>54</v>
      </c>
      <c r="I179">
        <v>0</v>
      </c>
      <c r="J179">
        <v>0</v>
      </c>
    </row>
    <row r="180" spans="1:10" x14ac:dyDescent="0.35">
      <c r="A180" s="35" t="s">
        <v>75</v>
      </c>
      <c r="B180" s="35" t="s">
        <v>430</v>
      </c>
      <c r="C180" s="35" t="s">
        <v>15</v>
      </c>
      <c r="D180" s="35" t="s">
        <v>3368</v>
      </c>
      <c r="E180" s="35" t="s">
        <v>2784</v>
      </c>
      <c r="F180" s="35" t="s">
        <v>431</v>
      </c>
      <c r="G180" s="35" t="s">
        <v>432</v>
      </c>
      <c r="H180" s="35" t="s">
        <v>40</v>
      </c>
      <c r="I180">
        <v>1</v>
      </c>
      <c r="J180">
        <v>1</v>
      </c>
    </row>
    <row r="181" spans="1:10" x14ac:dyDescent="0.35">
      <c r="A181" s="35" t="s">
        <v>75</v>
      </c>
      <c r="B181" s="35" t="s">
        <v>433</v>
      </c>
      <c r="C181" s="35" t="s">
        <v>15</v>
      </c>
      <c r="D181" s="35" t="s">
        <v>3369</v>
      </c>
      <c r="E181" s="35" t="s">
        <v>2784</v>
      </c>
      <c r="F181" s="35" t="s">
        <v>434</v>
      </c>
      <c r="G181" s="35" t="s">
        <v>435</v>
      </c>
      <c r="H181" s="35" t="s">
        <v>36</v>
      </c>
      <c r="I181">
        <v>0</v>
      </c>
      <c r="J181">
        <v>0</v>
      </c>
    </row>
    <row r="182" spans="1:10" x14ac:dyDescent="0.35">
      <c r="A182" s="35" t="s">
        <v>75</v>
      </c>
      <c r="B182" s="35" t="s">
        <v>436</v>
      </c>
      <c r="C182" s="35" t="s">
        <v>15</v>
      </c>
      <c r="D182" s="35" t="s">
        <v>3370</v>
      </c>
      <c r="E182" s="35" t="s">
        <v>2784</v>
      </c>
      <c r="F182" s="35" t="s">
        <v>437</v>
      </c>
      <c r="G182" s="35" t="s">
        <v>438</v>
      </c>
      <c r="H182" s="35" t="s">
        <v>54</v>
      </c>
      <c r="I182">
        <v>0</v>
      </c>
      <c r="J182">
        <v>0</v>
      </c>
    </row>
    <row r="183" spans="1:10" x14ac:dyDescent="0.35">
      <c r="A183" s="35" t="s">
        <v>75</v>
      </c>
      <c r="B183" s="35" t="s">
        <v>439</v>
      </c>
      <c r="C183" s="35" t="s">
        <v>11</v>
      </c>
      <c r="D183" s="35" t="s">
        <v>3371</v>
      </c>
      <c r="E183" s="35" t="s">
        <v>2784</v>
      </c>
      <c r="F183" s="35" t="s">
        <v>440</v>
      </c>
      <c r="G183" s="35" t="s">
        <v>441</v>
      </c>
      <c r="H183" s="35" t="s">
        <v>54</v>
      </c>
      <c r="I183">
        <v>0</v>
      </c>
      <c r="J183">
        <v>0</v>
      </c>
    </row>
    <row r="184" spans="1:10" x14ac:dyDescent="0.35">
      <c r="A184" s="35" t="s">
        <v>75</v>
      </c>
      <c r="B184" s="35" t="s">
        <v>442</v>
      </c>
      <c r="C184" s="35" t="s">
        <v>11</v>
      </c>
      <c r="D184" s="35" t="s">
        <v>3372</v>
      </c>
      <c r="E184" s="35" t="s">
        <v>2784</v>
      </c>
      <c r="F184" s="35" t="s">
        <v>443</v>
      </c>
      <c r="G184" s="35" t="s">
        <v>444</v>
      </c>
      <c r="H184" s="35" t="s">
        <v>54</v>
      </c>
      <c r="I184">
        <v>0</v>
      </c>
      <c r="J184">
        <v>0</v>
      </c>
    </row>
    <row r="185" spans="1:10" x14ac:dyDescent="0.35">
      <c r="A185" s="35" t="s">
        <v>75</v>
      </c>
      <c r="B185" s="35" t="s">
        <v>442</v>
      </c>
      <c r="C185" s="35" t="s">
        <v>11</v>
      </c>
      <c r="D185" s="35" t="s">
        <v>3373</v>
      </c>
      <c r="E185" s="35" t="s">
        <v>2784</v>
      </c>
      <c r="F185" s="35" t="s">
        <v>445</v>
      </c>
      <c r="G185" s="35" t="s">
        <v>446</v>
      </c>
      <c r="H185" s="35" t="s">
        <v>54</v>
      </c>
      <c r="I185">
        <v>0</v>
      </c>
      <c r="J185">
        <v>0</v>
      </c>
    </row>
    <row r="186" spans="1:10" x14ac:dyDescent="0.35">
      <c r="A186" s="35" t="s">
        <v>75</v>
      </c>
      <c r="B186" s="35" t="s">
        <v>447</v>
      </c>
      <c r="C186" s="35" t="s">
        <v>11</v>
      </c>
      <c r="D186" s="35" t="s">
        <v>3374</v>
      </c>
      <c r="E186" s="35" t="s">
        <v>2784</v>
      </c>
      <c r="F186" s="35" t="s">
        <v>448</v>
      </c>
      <c r="G186" s="35" t="s">
        <v>449</v>
      </c>
      <c r="H186" s="35" t="s">
        <v>54</v>
      </c>
      <c r="I186">
        <v>0</v>
      </c>
      <c r="J186">
        <v>0</v>
      </c>
    </row>
    <row r="187" spans="1:10" x14ac:dyDescent="0.35">
      <c r="A187" s="35" t="s">
        <v>75</v>
      </c>
      <c r="B187" s="35" t="s">
        <v>450</v>
      </c>
      <c r="C187" s="35" t="s">
        <v>11</v>
      </c>
      <c r="D187" s="35" t="s">
        <v>3375</v>
      </c>
      <c r="E187" s="35" t="s">
        <v>2784</v>
      </c>
      <c r="F187" s="35" t="s">
        <v>451</v>
      </c>
      <c r="G187" s="35" t="s">
        <v>452</v>
      </c>
      <c r="H187" s="35" t="s">
        <v>54</v>
      </c>
      <c r="I187">
        <v>0</v>
      </c>
      <c r="J187">
        <v>0</v>
      </c>
    </row>
    <row r="188" spans="1:10" x14ac:dyDescent="0.35">
      <c r="A188" s="35" t="s">
        <v>75</v>
      </c>
      <c r="B188" s="35" t="s">
        <v>453</v>
      </c>
      <c r="C188" s="35" t="s">
        <v>11</v>
      </c>
      <c r="D188" s="35" t="s">
        <v>3376</v>
      </c>
      <c r="E188" s="35" t="s">
        <v>2784</v>
      </c>
      <c r="F188" s="35" t="s">
        <v>454</v>
      </c>
      <c r="G188" s="35" t="s">
        <v>455</v>
      </c>
      <c r="H188" s="35" t="s">
        <v>54</v>
      </c>
      <c r="I188">
        <v>0</v>
      </c>
      <c r="J188">
        <v>0</v>
      </c>
    </row>
    <row r="189" spans="1:10" x14ac:dyDescent="0.35">
      <c r="A189" s="35" t="s">
        <v>75</v>
      </c>
      <c r="B189" s="35" t="s">
        <v>456</v>
      </c>
      <c r="C189" s="35" t="s">
        <v>11</v>
      </c>
      <c r="D189" s="35" t="s">
        <v>3377</v>
      </c>
      <c r="E189" s="35" t="s">
        <v>2784</v>
      </c>
      <c r="F189" s="35" t="s">
        <v>457</v>
      </c>
      <c r="G189" s="35" t="s">
        <v>458</v>
      </c>
      <c r="H189" s="35" t="s">
        <v>40</v>
      </c>
      <c r="I189">
        <v>1</v>
      </c>
      <c r="J189">
        <v>1</v>
      </c>
    </row>
    <row r="190" spans="1:10" x14ac:dyDescent="0.35">
      <c r="A190" s="35" t="s">
        <v>75</v>
      </c>
      <c r="B190" s="35" t="s">
        <v>459</v>
      </c>
      <c r="C190" s="35" t="s">
        <v>11</v>
      </c>
      <c r="D190" s="35" t="s">
        <v>3378</v>
      </c>
      <c r="E190" s="35" t="s">
        <v>2784</v>
      </c>
      <c r="F190" s="35" t="s">
        <v>460</v>
      </c>
      <c r="G190" s="35" t="s">
        <v>461</v>
      </c>
      <c r="H190" s="35" t="s">
        <v>54</v>
      </c>
      <c r="I190">
        <v>0</v>
      </c>
      <c r="J190">
        <v>0</v>
      </c>
    </row>
    <row r="191" spans="1:10" x14ac:dyDescent="0.35">
      <c r="A191" s="35" t="s">
        <v>75</v>
      </c>
      <c r="B191" s="35" t="s">
        <v>462</v>
      </c>
      <c r="C191" s="35" t="s">
        <v>14</v>
      </c>
      <c r="D191" s="35" t="s">
        <v>3379</v>
      </c>
      <c r="E191" s="35" t="s">
        <v>2784</v>
      </c>
      <c r="F191" s="35" t="s">
        <v>463</v>
      </c>
      <c r="G191" s="35" t="s">
        <v>464</v>
      </c>
      <c r="H191" s="35" t="s">
        <v>54</v>
      </c>
      <c r="I191">
        <v>0</v>
      </c>
      <c r="J191">
        <v>0</v>
      </c>
    </row>
    <row r="192" spans="1:10" x14ac:dyDescent="0.35">
      <c r="A192" s="35" t="s">
        <v>75</v>
      </c>
      <c r="B192" s="35" t="s">
        <v>465</v>
      </c>
      <c r="C192" s="35" t="s">
        <v>14</v>
      </c>
      <c r="D192" s="35" t="s">
        <v>3380</v>
      </c>
      <c r="E192" s="35" t="s">
        <v>2784</v>
      </c>
      <c r="F192" s="35" t="s">
        <v>466</v>
      </c>
      <c r="G192" s="35" t="s">
        <v>467</v>
      </c>
      <c r="H192" s="35" t="s">
        <v>54</v>
      </c>
      <c r="I192">
        <v>0</v>
      </c>
      <c r="J192">
        <v>0</v>
      </c>
    </row>
    <row r="193" spans="1:10" x14ac:dyDescent="0.35">
      <c r="A193" s="35" t="s">
        <v>75</v>
      </c>
      <c r="B193" s="35" t="s">
        <v>468</v>
      </c>
      <c r="C193" s="35" t="s">
        <v>14</v>
      </c>
      <c r="D193" s="35" t="s">
        <v>3381</v>
      </c>
      <c r="E193" s="35" t="s">
        <v>2784</v>
      </c>
      <c r="F193" s="35" t="s">
        <v>469</v>
      </c>
      <c r="G193" s="35" t="s">
        <v>470</v>
      </c>
      <c r="H193" s="35" t="s">
        <v>40</v>
      </c>
      <c r="I193">
        <v>1</v>
      </c>
      <c r="J193">
        <v>1</v>
      </c>
    </row>
    <row r="194" spans="1:10" x14ac:dyDescent="0.35">
      <c r="A194" s="4" t="s">
        <v>75</v>
      </c>
      <c r="B194" s="4" t="s">
        <v>3382</v>
      </c>
      <c r="C194" s="4" t="s">
        <v>14</v>
      </c>
      <c r="D194" s="4" t="s">
        <v>3383</v>
      </c>
      <c r="E194" s="4" t="s">
        <v>2784</v>
      </c>
      <c r="F194" s="4" t="s">
        <v>3384</v>
      </c>
      <c r="G194" s="4"/>
      <c r="H194" s="4" t="s">
        <v>54</v>
      </c>
      <c r="I194">
        <v>0</v>
      </c>
      <c r="J194">
        <v>0</v>
      </c>
    </row>
    <row r="195" spans="1:10" x14ac:dyDescent="0.35">
      <c r="A195" s="4" t="s">
        <v>75</v>
      </c>
      <c r="B195" s="4" t="s">
        <v>3382</v>
      </c>
      <c r="C195" s="4" t="s">
        <v>14</v>
      </c>
      <c r="D195" s="4" t="s">
        <v>3383</v>
      </c>
      <c r="E195" s="4" t="s">
        <v>2785</v>
      </c>
      <c r="F195" s="4" t="s">
        <v>3385</v>
      </c>
      <c r="G195" s="4"/>
      <c r="H195" s="4" t="s">
        <v>40</v>
      </c>
      <c r="I195">
        <v>1</v>
      </c>
      <c r="J195">
        <v>1</v>
      </c>
    </row>
    <row r="196" spans="1:10" x14ac:dyDescent="0.35">
      <c r="A196" s="35" t="s">
        <v>75</v>
      </c>
      <c r="B196" s="35" t="s">
        <v>471</v>
      </c>
      <c r="C196" s="35" t="s">
        <v>14</v>
      </c>
      <c r="D196" s="35" t="s">
        <v>3386</v>
      </c>
      <c r="E196" s="35" t="s">
        <v>2784</v>
      </c>
      <c r="F196" s="35" t="s">
        <v>472</v>
      </c>
      <c r="G196" s="35" t="s">
        <v>473</v>
      </c>
      <c r="H196" s="35" t="s">
        <v>71</v>
      </c>
      <c r="I196">
        <v>0</v>
      </c>
      <c r="J196">
        <v>1</v>
      </c>
    </row>
    <row r="197" spans="1:10" x14ac:dyDescent="0.35">
      <c r="A197" s="35" t="s">
        <v>75</v>
      </c>
      <c r="B197" s="35" t="s">
        <v>474</v>
      </c>
      <c r="C197" s="35" t="s">
        <v>14</v>
      </c>
      <c r="D197" s="35" t="s">
        <v>3387</v>
      </c>
      <c r="E197" s="35" t="s">
        <v>2784</v>
      </c>
      <c r="F197" s="35" t="s">
        <v>475</v>
      </c>
      <c r="G197" s="35" t="s">
        <v>476</v>
      </c>
      <c r="H197" s="35" t="s">
        <v>40</v>
      </c>
      <c r="I197">
        <v>1</v>
      </c>
      <c r="J197">
        <v>1</v>
      </c>
    </row>
    <row r="198" spans="1:10" x14ac:dyDescent="0.35">
      <c r="A198" s="35" t="s">
        <v>75</v>
      </c>
      <c r="B198" s="35" t="s">
        <v>477</v>
      </c>
      <c r="C198" s="35" t="s">
        <v>14</v>
      </c>
      <c r="D198" s="35" t="s">
        <v>3388</v>
      </c>
      <c r="E198" s="35" t="s">
        <v>2784</v>
      </c>
      <c r="F198" s="35" t="s">
        <v>478</v>
      </c>
      <c r="G198" s="35" t="s">
        <v>479</v>
      </c>
      <c r="H198" s="35" t="s">
        <v>54</v>
      </c>
      <c r="I198">
        <v>0</v>
      </c>
      <c r="J198">
        <v>0</v>
      </c>
    </row>
    <row r="199" spans="1:10" x14ac:dyDescent="0.35">
      <c r="A199" s="35" t="s">
        <v>75</v>
      </c>
      <c r="B199" s="35" t="s">
        <v>480</v>
      </c>
      <c r="C199" s="35" t="s">
        <v>14</v>
      </c>
      <c r="D199" s="35" t="s">
        <v>3389</v>
      </c>
      <c r="E199" s="35" t="s">
        <v>2784</v>
      </c>
      <c r="F199" s="35" t="s">
        <v>481</v>
      </c>
      <c r="G199" s="35" t="s">
        <v>482</v>
      </c>
      <c r="H199" s="35" t="s">
        <v>40</v>
      </c>
      <c r="I199">
        <v>1</v>
      </c>
      <c r="J199">
        <v>1</v>
      </c>
    </row>
    <row r="200" spans="1:10" x14ac:dyDescent="0.35">
      <c r="A200" s="35" t="s">
        <v>75</v>
      </c>
      <c r="B200" s="35" t="s">
        <v>483</v>
      </c>
      <c r="C200" s="35" t="s">
        <v>14</v>
      </c>
      <c r="D200" s="35" t="s">
        <v>3390</v>
      </c>
      <c r="E200" s="35" t="s">
        <v>2784</v>
      </c>
      <c r="F200" s="35" t="s">
        <v>484</v>
      </c>
      <c r="G200" s="35" t="s">
        <v>485</v>
      </c>
      <c r="H200" s="35" t="s">
        <v>40</v>
      </c>
      <c r="I200">
        <v>1</v>
      </c>
      <c r="J200">
        <v>1</v>
      </c>
    </row>
    <row r="201" spans="1:10" x14ac:dyDescent="0.35">
      <c r="A201" s="36" t="s">
        <v>94</v>
      </c>
      <c r="B201" s="36" t="s">
        <v>486</v>
      </c>
      <c r="C201" s="36" t="s">
        <v>13</v>
      </c>
      <c r="D201" s="36" t="s">
        <v>3391</v>
      </c>
      <c r="E201" s="36" t="s">
        <v>2784</v>
      </c>
      <c r="F201" s="36" t="s">
        <v>487</v>
      </c>
      <c r="G201" s="36" t="s">
        <v>488</v>
      </c>
      <c r="H201" s="36" t="s">
        <v>71</v>
      </c>
      <c r="I201">
        <v>0</v>
      </c>
      <c r="J201">
        <v>1</v>
      </c>
    </row>
    <row r="202" spans="1:10" x14ac:dyDescent="0.35">
      <c r="A202" s="36" t="s">
        <v>94</v>
      </c>
      <c r="B202" s="36" t="s">
        <v>489</v>
      </c>
      <c r="C202" s="36" t="s">
        <v>13</v>
      </c>
      <c r="D202" s="36" t="s">
        <v>3392</v>
      </c>
      <c r="E202" s="36" t="s">
        <v>2784</v>
      </c>
      <c r="F202" s="36" t="s">
        <v>490</v>
      </c>
      <c r="G202" s="36" t="s">
        <v>491</v>
      </c>
      <c r="H202" s="36" t="s">
        <v>36</v>
      </c>
      <c r="I202">
        <v>0</v>
      </c>
      <c r="J202">
        <v>0</v>
      </c>
    </row>
    <row r="203" spans="1:10" x14ac:dyDescent="0.35">
      <c r="A203" s="36" t="s">
        <v>94</v>
      </c>
      <c r="B203" s="36" t="s">
        <v>492</v>
      </c>
      <c r="C203" s="36" t="s">
        <v>13</v>
      </c>
      <c r="D203" s="36" t="s">
        <v>3393</v>
      </c>
      <c r="E203" s="36" t="s">
        <v>2784</v>
      </c>
      <c r="F203" s="36" t="s">
        <v>493</v>
      </c>
      <c r="G203" s="36" t="s">
        <v>494</v>
      </c>
      <c r="H203" s="36" t="s">
        <v>71</v>
      </c>
      <c r="I203">
        <v>0</v>
      </c>
      <c r="J203">
        <v>1</v>
      </c>
    </row>
    <row r="204" spans="1:10" x14ac:dyDescent="0.35">
      <c r="A204" s="36" t="s">
        <v>94</v>
      </c>
      <c r="B204" s="36" t="s">
        <v>495</v>
      </c>
      <c r="C204" s="36" t="s">
        <v>13</v>
      </c>
      <c r="D204" s="36" t="s">
        <v>3394</v>
      </c>
      <c r="E204" s="36" t="s">
        <v>2784</v>
      </c>
      <c r="F204" s="36" t="s">
        <v>496</v>
      </c>
      <c r="G204" s="36" t="s">
        <v>497</v>
      </c>
      <c r="H204" s="36" t="s">
        <v>40</v>
      </c>
      <c r="I204">
        <v>1</v>
      </c>
      <c r="J204">
        <v>1</v>
      </c>
    </row>
    <row r="205" spans="1:10" x14ac:dyDescent="0.35">
      <c r="A205" s="36" t="s">
        <v>94</v>
      </c>
      <c r="B205" s="36" t="s">
        <v>498</v>
      </c>
      <c r="C205" s="36" t="s">
        <v>13</v>
      </c>
      <c r="D205" s="36" t="s">
        <v>3395</v>
      </c>
      <c r="E205" s="36" t="s">
        <v>2784</v>
      </c>
      <c r="F205" s="36" t="s">
        <v>499</v>
      </c>
      <c r="G205" s="36" t="s">
        <v>500</v>
      </c>
      <c r="H205" s="36" t="s">
        <v>40</v>
      </c>
      <c r="I205">
        <v>1</v>
      </c>
      <c r="J205">
        <v>1</v>
      </c>
    </row>
    <row r="206" spans="1:10" x14ac:dyDescent="0.35">
      <c r="A206" s="36" t="s">
        <v>94</v>
      </c>
      <c r="B206" s="36" t="s">
        <v>501</v>
      </c>
      <c r="C206" s="36" t="s">
        <v>13</v>
      </c>
      <c r="D206" s="36" t="s">
        <v>3396</v>
      </c>
      <c r="E206" s="36" t="s">
        <v>2784</v>
      </c>
      <c r="F206" s="36" t="s">
        <v>502</v>
      </c>
      <c r="G206" s="36" t="s">
        <v>503</v>
      </c>
      <c r="H206" s="36" t="s">
        <v>54</v>
      </c>
      <c r="I206">
        <v>0</v>
      </c>
      <c r="J206">
        <v>0</v>
      </c>
    </row>
    <row r="207" spans="1:10" x14ac:dyDescent="0.35">
      <c r="A207" s="36" t="s">
        <v>94</v>
      </c>
      <c r="B207" s="36" t="s">
        <v>504</v>
      </c>
      <c r="C207" s="36" t="s">
        <v>13</v>
      </c>
      <c r="D207" s="36" t="s">
        <v>3397</v>
      </c>
      <c r="E207" s="36" t="s">
        <v>2784</v>
      </c>
      <c r="F207" s="36" t="s">
        <v>505</v>
      </c>
      <c r="G207" s="36" t="s">
        <v>506</v>
      </c>
      <c r="H207" s="36" t="s">
        <v>71</v>
      </c>
      <c r="I207">
        <v>0</v>
      </c>
      <c r="J207">
        <v>1</v>
      </c>
    </row>
    <row r="208" spans="1:10" x14ac:dyDescent="0.35">
      <c r="A208" s="36" t="s">
        <v>94</v>
      </c>
      <c r="B208" s="36" t="s">
        <v>507</v>
      </c>
      <c r="C208" s="36" t="s">
        <v>13</v>
      </c>
      <c r="D208" s="36" t="s">
        <v>3398</v>
      </c>
      <c r="E208" s="36" t="s">
        <v>2784</v>
      </c>
      <c r="F208" s="36" t="s">
        <v>508</v>
      </c>
      <c r="G208" s="36" t="s">
        <v>509</v>
      </c>
      <c r="H208" s="36" t="s">
        <v>40</v>
      </c>
      <c r="I208">
        <v>1</v>
      </c>
      <c r="J208">
        <v>1</v>
      </c>
    </row>
    <row r="209" spans="1:10" x14ac:dyDescent="0.35">
      <c r="A209" s="36" t="s">
        <v>94</v>
      </c>
      <c r="B209" s="36" t="s">
        <v>510</v>
      </c>
      <c r="C209" s="36" t="s">
        <v>13</v>
      </c>
      <c r="D209" s="36" t="s">
        <v>3399</v>
      </c>
      <c r="E209" s="36" t="s">
        <v>2784</v>
      </c>
      <c r="F209" s="36" t="s">
        <v>511</v>
      </c>
      <c r="G209" s="36" t="s">
        <v>512</v>
      </c>
      <c r="H209" s="36" t="s">
        <v>71</v>
      </c>
      <c r="I209">
        <v>0</v>
      </c>
      <c r="J209">
        <v>1</v>
      </c>
    </row>
    <row r="210" spans="1:10" x14ac:dyDescent="0.35">
      <c r="A210" s="36" t="s">
        <v>94</v>
      </c>
      <c r="B210" s="36" t="s">
        <v>513</v>
      </c>
      <c r="C210" s="36" t="s">
        <v>13</v>
      </c>
      <c r="D210" s="36" t="s">
        <v>3400</v>
      </c>
      <c r="E210" s="36" t="s">
        <v>2784</v>
      </c>
      <c r="F210" s="36" t="s">
        <v>514</v>
      </c>
      <c r="G210" s="36" t="s">
        <v>515</v>
      </c>
      <c r="H210" s="36" t="s">
        <v>71</v>
      </c>
      <c r="I210">
        <v>0</v>
      </c>
      <c r="J210">
        <v>1</v>
      </c>
    </row>
    <row r="211" spans="1:10" x14ac:dyDescent="0.35">
      <c r="A211" s="36" t="s">
        <v>94</v>
      </c>
      <c r="B211" s="36" t="s">
        <v>516</v>
      </c>
      <c r="C211" s="36" t="s">
        <v>16</v>
      </c>
      <c r="D211" s="36" t="s">
        <v>3401</v>
      </c>
      <c r="E211" s="36" t="s">
        <v>2784</v>
      </c>
      <c r="F211" s="36" t="s">
        <v>517</v>
      </c>
      <c r="G211" s="36" t="s">
        <v>518</v>
      </c>
      <c r="H211" s="36" t="s">
        <v>71</v>
      </c>
      <c r="I211">
        <v>0</v>
      </c>
      <c r="J211">
        <v>1</v>
      </c>
    </row>
    <row r="212" spans="1:10" x14ac:dyDescent="0.35">
      <c r="A212" s="36" t="s">
        <v>94</v>
      </c>
      <c r="B212" s="36" t="s">
        <v>519</v>
      </c>
      <c r="C212" s="36" t="s">
        <v>16</v>
      </c>
      <c r="D212" s="36" t="s">
        <v>3402</v>
      </c>
      <c r="E212" s="36" t="s">
        <v>2784</v>
      </c>
      <c r="F212" s="36" t="s">
        <v>520</v>
      </c>
      <c r="G212" s="36" t="s">
        <v>521</v>
      </c>
      <c r="H212" s="36" t="s">
        <v>71</v>
      </c>
      <c r="I212">
        <v>0</v>
      </c>
      <c r="J212">
        <v>1</v>
      </c>
    </row>
    <row r="213" spans="1:10" x14ac:dyDescent="0.35">
      <c r="A213" s="36" t="s">
        <v>94</v>
      </c>
      <c r="B213" s="36" t="s">
        <v>522</v>
      </c>
      <c r="C213" s="36" t="s">
        <v>16</v>
      </c>
      <c r="D213" s="36" t="s">
        <v>3403</v>
      </c>
      <c r="E213" s="36" t="s">
        <v>2784</v>
      </c>
      <c r="F213" s="36" t="s">
        <v>523</v>
      </c>
      <c r="G213" s="36" t="s">
        <v>524</v>
      </c>
      <c r="H213" s="36" t="s">
        <v>40</v>
      </c>
      <c r="I213">
        <v>1</v>
      </c>
      <c r="J213">
        <v>1</v>
      </c>
    </row>
    <row r="214" spans="1:10" x14ac:dyDescent="0.35">
      <c r="A214" s="36" t="s">
        <v>94</v>
      </c>
      <c r="B214" s="36" t="s">
        <v>525</v>
      </c>
      <c r="C214" s="36" t="s">
        <v>16</v>
      </c>
      <c r="D214" s="36" t="s">
        <v>3404</v>
      </c>
      <c r="E214" s="36" t="s">
        <v>2784</v>
      </c>
      <c r="F214" s="36" t="s">
        <v>526</v>
      </c>
      <c r="G214" s="36" t="s">
        <v>527</v>
      </c>
      <c r="H214" s="36" t="s">
        <v>36</v>
      </c>
      <c r="I214">
        <v>0</v>
      </c>
      <c r="J214">
        <v>0</v>
      </c>
    </row>
    <row r="215" spans="1:10" x14ac:dyDescent="0.35">
      <c r="A215" s="36" t="s">
        <v>94</v>
      </c>
      <c r="B215" s="36" t="s">
        <v>528</v>
      </c>
      <c r="C215" s="36" t="s">
        <v>16</v>
      </c>
      <c r="D215" s="36" t="s">
        <v>3405</v>
      </c>
      <c r="E215" s="36" t="s">
        <v>2784</v>
      </c>
      <c r="F215" s="36" t="s">
        <v>529</v>
      </c>
      <c r="G215" s="36" t="s">
        <v>530</v>
      </c>
      <c r="H215" s="36" t="s">
        <v>40</v>
      </c>
      <c r="I215">
        <v>1</v>
      </c>
      <c r="J215">
        <v>1</v>
      </c>
    </row>
    <row r="216" spans="1:10" x14ac:dyDescent="0.35">
      <c r="A216" s="36" t="s">
        <v>94</v>
      </c>
      <c r="B216" s="36" t="s">
        <v>531</v>
      </c>
      <c r="C216" s="36" t="s">
        <v>16</v>
      </c>
      <c r="D216" s="36" t="s">
        <v>3406</v>
      </c>
      <c r="E216" s="36" t="s">
        <v>2784</v>
      </c>
      <c r="F216" s="36" t="s">
        <v>532</v>
      </c>
      <c r="G216" s="36" t="s">
        <v>533</v>
      </c>
      <c r="H216" s="36" t="s">
        <v>54</v>
      </c>
      <c r="I216">
        <v>0</v>
      </c>
      <c r="J216">
        <v>0</v>
      </c>
    </row>
    <row r="217" spans="1:10" x14ac:dyDescent="0.35">
      <c r="A217" s="36" t="s">
        <v>94</v>
      </c>
      <c r="B217" s="36" t="s">
        <v>534</v>
      </c>
      <c r="C217" s="36" t="s">
        <v>16</v>
      </c>
      <c r="D217" s="36" t="s">
        <v>3407</v>
      </c>
      <c r="E217" s="36" t="s">
        <v>2784</v>
      </c>
      <c r="F217" s="36" t="s">
        <v>535</v>
      </c>
      <c r="G217" s="36" t="s">
        <v>536</v>
      </c>
      <c r="H217" s="36" t="s">
        <v>54</v>
      </c>
      <c r="I217">
        <v>0</v>
      </c>
      <c r="J217">
        <v>0</v>
      </c>
    </row>
    <row r="218" spans="1:10" x14ac:dyDescent="0.35">
      <c r="A218" s="36" t="s">
        <v>94</v>
      </c>
      <c r="B218" s="36" t="s">
        <v>3408</v>
      </c>
      <c r="C218" s="36" t="s">
        <v>16</v>
      </c>
      <c r="D218" s="36" t="s">
        <v>3409</v>
      </c>
      <c r="E218" s="36" t="s">
        <v>2784</v>
      </c>
      <c r="F218" s="36" t="s">
        <v>3410</v>
      </c>
      <c r="G218" s="36" t="s">
        <v>3411</v>
      </c>
      <c r="H218" s="4" t="s">
        <v>2801</v>
      </c>
      <c r="I218">
        <v>0</v>
      </c>
      <c r="J218">
        <v>0</v>
      </c>
    </row>
    <row r="219" spans="1:10" x14ac:dyDescent="0.35">
      <c r="A219" s="36" t="s">
        <v>94</v>
      </c>
      <c r="B219" s="36" t="s">
        <v>3412</v>
      </c>
      <c r="C219" s="36" t="s">
        <v>16</v>
      </c>
      <c r="D219" s="36" t="s">
        <v>3413</v>
      </c>
      <c r="E219" s="36" t="s">
        <v>2784</v>
      </c>
      <c r="F219" s="36" t="s">
        <v>3414</v>
      </c>
      <c r="G219" s="36" t="s">
        <v>3415</v>
      </c>
      <c r="H219" s="4" t="s">
        <v>2801</v>
      </c>
      <c r="I219">
        <v>0</v>
      </c>
      <c r="J219">
        <v>0</v>
      </c>
    </row>
    <row r="220" spans="1:10" x14ac:dyDescent="0.35">
      <c r="A220" s="36" t="s">
        <v>94</v>
      </c>
      <c r="B220" s="36" t="s">
        <v>537</v>
      </c>
      <c r="C220" s="36" t="s">
        <v>16</v>
      </c>
      <c r="D220" s="36" t="s">
        <v>3416</v>
      </c>
      <c r="E220" s="36" t="s">
        <v>2784</v>
      </c>
      <c r="F220" s="36" t="s">
        <v>538</v>
      </c>
      <c r="G220" s="36" t="s">
        <v>539</v>
      </c>
      <c r="H220" s="36" t="s">
        <v>40</v>
      </c>
      <c r="I220">
        <v>1</v>
      </c>
      <c r="J220">
        <v>1</v>
      </c>
    </row>
    <row r="221" spans="1:10" x14ac:dyDescent="0.35">
      <c r="A221" s="36" t="s">
        <v>94</v>
      </c>
      <c r="B221" s="36" t="s">
        <v>540</v>
      </c>
      <c r="C221" s="36" t="s">
        <v>12</v>
      </c>
      <c r="D221" s="36" t="s">
        <v>3417</v>
      </c>
      <c r="E221" s="36" t="s">
        <v>2784</v>
      </c>
      <c r="F221" s="36" t="s">
        <v>541</v>
      </c>
      <c r="G221" s="36" t="s">
        <v>542</v>
      </c>
      <c r="H221" s="36" t="s">
        <v>40</v>
      </c>
      <c r="I221">
        <v>1</v>
      </c>
      <c r="J221">
        <v>1</v>
      </c>
    </row>
    <row r="222" spans="1:10" x14ac:dyDescent="0.35">
      <c r="A222" s="36" t="s">
        <v>94</v>
      </c>
      <c r="B222" s="36" t="s">
        <v>543</v>
      </c>
      <c r="C222" s="36" t="s">
        <v>12</v>
      </c>
      <c r="D222" s="36" t="s">
        <v>3418</v>
      </c>
      <c r="E222" s="36" t="s">
        <v>2784</v>
      </c>
      <c r="F222" s="36" t="s">
        <v>544</v>
      </c>
      <c r="G222" s="36" t="s">
        <v>545</v>
      </c>
      <c r="H222" s="36" t="s">
        <v>40</v>
      </c>
      <c r="I222">
        <v>1</v>
      </c>
      <c r="J222">
        <v>1</v>
      </c>
    </row>
    <row r="223" spans="1:10" x14ac:dyDescent="0.35">
      <c r="A223" s="36" t="s">
        <v>94</v>
      </c>
      <c r="B223" s="36" t="s">
        <v>546</v>
      </c>
      <c r="C223" s="36" t="s">
        <v>12</v>
      </c>
      <c r="D223" s="36" t="s">
        <v>3419</v>
      </c>
      <c r="E223" s="36" t="s">
        <v>2784</v>
      </c>
      <c r="F223" s="36" t="s">
        <v>547</v>
      </c>
      <c r="G223" s="36" t="s">
        <v>548</v>
      </c>
      <c r="H223" s="36" t="s">
        <v>71</v>
      </c>
      <c r="I223">
        <v>0</v>
      </c>
      <c r="J223">
        <v>1</v>
      </c>
    </row>
    <row r="224" spans="1:10" x14ac:dyDescent="0.35">
      <c r="A224" s="36" t="s">
        <v>94</v>
      </c>
      <c r="B224" s="36" t="s">
        <v>549</v>
      </c>
      <c r="C224" s="36" t="s">
        <v>12</v>
      </c>
      <c r="D224" s="36" t="s">
        <v>3420</v>
      </c>
      <c r="E224" s="36" t="s">
        <v>2784</v>
      </c>
      <c r="F224" s="36" t="s">
        <v>550</v>
      </c>
      <c r="G224" s="36" t="s">
        <v>551</v>
      </c>
      <c r="H224" s="36" t="s">
        <v>40</v>
      </c>
      <c r="I224">
        <v>1</v>
      </c>
      <c r="J224">
        <v>1</v>
      </c>
    </row>
    <row r="225" spans="1:10" x14ac:dyDescent="0.35">
      <c r="A225" s="36" t="s">
        <v>94</v>
      </c>
      <c r="B225" s="36" t="s">
        <v>552</v>
      </c>
      <c r="C225" s="36" t="s">
        <v>12</v>
      </c>
      <c r="D225" s="36" t="s">
        <v>3421</v>
      </c>
      <c r="E225" s="36" t="s">
        <v>2784</v>
      </c>
      <c r="F225" s="36" t="s">
        <v>553</v>
      </c>
      <c r="G225" s="36" t="s">
        <v>554</v>
      </c>
      <c r="H225" s="36" t="s">
        <v>71</v>
      </c>
      <c r="I225">
        <v>0</v>
      </c>
      <c r="J225">
        <v>1</v>
      </c>
    </row>
    <row r="226" spans="1:10" x14ac:dyDescent="0.35">
      <c r="A226" s="36" t="s">
        <v>94</v>
      </c>
      <c r="B226" s="36" t="s">
        <v>555</v>
      </c>
      <c r="C226" s="36" t="s">
        <v>12</v>
      </c>
      <c r="D226" s="36" t="s">
        <v>3422</v>
      </c>
      <c r="E226" s="36" t="s">
        <v>2784</v>
      </c>
      <c r="F226" s="36" t="s">
        <v>556</v>
      </c>
      <c r="G226" s="36" t="s">
        <v>557</v>
      </c>
      <c r="H226" s="36" t="s">
        <v>71</v>
      </c>
      <c r="I226">
        <v>0</v>
      </c>
      <c r="J226">
        <v>1</v>
      </c>
    </row>
    <row r="227" spans="1:10" x14ac:dyDescent="0.35">
      <c r="A227" s="36" t="s">
        <v>94</v>
      </c>
      <c r="B227" s="36" t="s">
        <v>558</v>
      </c>
      <c r="C227" s="36" t="s">
        <v>12</v>
      </c>
      <c r="D227" s="36" t="s">
        <v>3423</v>
      </c>
      <c r="E227" s="36" t="s">
        <v>2784</v>
      </c>
      <c r="F227" s="36" t="s">
        <v>559</v>
      </c>
      <c r="G227" s="36" t="s">
        <v>560</v>
      </c>
      <c r="H227" s="36" t="s">
        <v>36</v>
      </c>
      <c r="I227">
        <v>0</v>
      </c>
      <c r="J227">
        <v>0</v>
      </c>
    </row>
    <row r="228" spans="1:10" x14ac:dyDescent="0.35">
      <c r="A228" s="36" t="s">
        <v>94</v>
      </c>
      <c r="B228" s="36" t="s">
        <v>561</v>
      </c>
      <c r="C228" s="36" t="s">
        <v>12</v>
      </c>
      <c r="D228" s="36" t="s">
        <v>3424</v>
      </c>
      <c r="E228" s="36" t="s">
        <v>2784</v>
      </c>
      <c r="F228" s="36" t="s">
        <v>562</v>
      </c>
      <c r="G228" s="36" t="s">
        <v>563</v>
      </c>
      <c r="H228" s="36" t="s">
        <v>40</v>
      </c>
      <c r="I228">
        <v>1</v>
      </c>
      <c r="J228">
        <v>1</v>
      </c>
    </row>
    <row r="229" spans="1:10" x14ac:dyDescent="0.35">
      <c r="A229" s="36" t="s">
        <v>94</v>
      </c>
      <c r="B229" s="36" t="s">
        <v>564</v>
      </c>
      <c r="C229" s="36" t="s">
        <v>12</v>
      </c>
      <c r="D229" s="36" t="s">
        <v>3425</v>
      </c>
      <c r="E229" s="36" t="s">
        <v>2784</v>
      </c>
      <c r="F229" s="36" t="s">
        <v>565</v>
      </c>
      <c r="G229" s="36" t="s">
        <v>566</v>
      </c>
      <c r="H229" s="36" t="s">
        <v>71</v>
      </c>
      <c r="I229">
        <v>0</v>
      </c>
      <c r="J229">
        <v>1</v>
      </c>
    </row>
    <row r="230" spans="1:10" x14ac:dyDescent="0.35">
      <c r="A230" s="36" t="s">
        <v>94</v>
      </c>
      <c r="B230" s="36" t="s">
        <v>567</v>
      </c>
      <c r="C230" s="36" t="s">
        <v>12</v>
      </c>
      <c r="D230" s="36" t="s">
        <v>3426</v>
      </c>
      <c r="E230" s="36" t="s">
        <v>2784</v>
      </c>
      <c r="F230" s="36" t="s">
        <v>568</v>
      </c>
      <c r="G230" s="36" t="s">
        <v>569</v>
      </c>
      <c r="H230" s="36" t="s">
        <v>71</v>
      </c>
      <c r="I230">
        <v>0</v>
      </c>
      <c r="J230">
        <v>1</v>
      </c>
    </row>
    <row r="231" spans="1:10" x14ac:dyDescent="0.35">
      <c r="A231" s="36" t="s">
        <v>94</v>
      </c>
      <c r="B231" s="36" t="s">
        <v>570</v>
      </c>
      <c r="C231" s="36" t="s">
        <v>15</v>
      </c>
      <c r="D231" s="36" t="s">
        <v>3427</v>
      </c>
      <c r="E231" s="36" t="s">
        <v>2784</v>
      </c>
      <c r="F231" s="36" t="s">
        <v>571</v>
      </c>
      <c r="G231" s="36" t="s">
        <v>572</v>
      </c>
      <c r="H231" s="36" t="s">
        <v>71</v>
      </c>
      <c r="I231">
        <v>0</v>
      </c>
      <c r="J231">
        <v>1</v>
      </c>
    </row>
    <row r="232" spans="1:10" x14ac:dyDescent="0.35">
      <c r="A232" s="4" t="s">
        <v>94</v>
      </c>
      <c r="B232" s="4" t="s">
        <v>3428</v>
      </c>
      <c r="C232" s="4" t="s">
        <v>15</v>
      </c>
      <c r="D232" s="4" t="s">
        <v>3429</v>
      </c>
      <c r="E232" s="4" t="s">
        <v>2784</v>
      </c>
      <c r="F232" s="4" t="s">
        <v>3430</v>
      </c>
      <c r="G232" s="4"/>
      <c r="H232" s="4" t="s">
        <v>3090</v>
      </c>
      <c r="I232">
        <v>0</v>
      </c>
      <c r="J232">
        <v>0</v>
      </c>
    </row>
    <row r="233" spans="1:10" x14ac:dyDescent="0.35">
      <c r="A233" s="4" t="s">
        <v>94</v>
      </c>
      <c r="B233" s="4" t="s">
        <v>3428</v>
      </c>
      <c r="C233" s="4" t="s">
        <v>15</v>
      </c>
      <c r="D233" s="4" t="s">
        <v>3429</v>
      </c>
      <c r="E233" s="4" t="s">
        <v>2785</v>
      </c>
      <c r="F233" s="4" t="s">
        <v>3431</v>
      </c>
      <c r="G233" s="4"/>
      <c r="H233" s="4" t="s">
        <v>127</v>
      </c>
      <c r="I233">
        <v>0</v>
      </c>
      <c r="J233">
        <v>1</v>
      </c>
    </row>
    <row r="234" spans="1:10" x14ac:dyDescent="0.35">
      <c r="A234" s="36" t="s">
        <v>94</v>
      </c>
      <c r="B234" s="36" t="s">
        <v>573</v>
      </c>
      <c r="C234" s="36" t="s">
        <v>15</v>
      </c>
      <c r="D234" s="36" t="s">
        <v>3432</v>
      </c>
      <c r="E234" s="36" t="s">
        <v>2784</v>
      </c>
      <c r="F234" s="36" t="s">
        <v>574</v>
      </c>
      <c r="G234" s="36" t="s">
        <v>575</v>
      </c>
      <c r="H234" s="36" t="s">
        <v>54</v>
      </c>
      <c r="I234">
        <v>0</v>
      </c>
      <c r="J234">
        <v>0</v>
      </c>
    </row>
    <row r="235" spans="1:10" x14ac:dyDescent="0.35">
      <c r="A235" s="36" t="s">
        <v>94</v>
      </c>
      <c r="B235" s="36" t="s">
        <v>576</v>
      </c>
      <c r="C235" s="36" t="s">
        <v>15</v>
      </c>
      <c r="D235" s="36" t="s">
        <v>3433</v>
      </c>
      <c r="E235" s="36" t="s">
        <v>2784</v>
      </c>
      <c r="F235" s="36" t="s">
        <v>577</v>
      </c>
      <c r="G235" s="36" t="s">
        <v>578</v>
      </c>
      <c r="H235" s="36" t="s">
        <v>71</v>
      </c>
      <c r="I235">
        <v>0</v>
      </c>
      <c r="J235">
        <v>1</v>
      </c>
    </row>
    <row r="236" spans="1:10" x14ac:dyDescent="0.35">
      <c r="A236" s="36" t="s">
        <v>94</v>
      </c>
      <c r="B236" s="36" t="s">
        <v>579</v>
      </c>
      <c r="C236" s="36" t="s">
        <v>15</v>
      </c>
      <c r="D236" s="36" t="s">
        <v>3434</v>
      </c>
      <c r="E236" s="36" t="s">
        <v>2784</v>
      </c>
      <c r="F236" s="36" t="s">
        <v>580</v>
      </c>
      <c r="G236" s="36" t="s">
        <v>581</v>
      </c>
      <c r="H236" s="36" t="s">
        <v>40</v>
      </c>
      <c r="I236">
        <v>1</v>
      </c>
      <c r="J236">
        <v>1</v>
      </c>
    </row>
    <row r="237" spans="1:10" x14ac:dyDescent="0.35">
      <c r="A237" s="36" t="s">
        <v>94</v>
      </c>
      <c r="B237" s="36" t="s">
        <v>582</v>
      </c>
      <c r="C237" s="36" t="s">
        <v>15</v>
      </c>
      <c r="D237" s="36" t="s">
        <v>3435</v>
      </c>
      <c r="E237" s="36" t="s">
        <v>2784</v>
      </c>
      <c r="F237" s="36" t="s">
        <v>583</v>
      </c>
      <c r="G237" s="36" t="s">
        <v>584</v>
      </c>
      <c r="H237" s="36" t="s">
        <v>40</v>
      </c>
      <c r="I237">
        <v>1</v>
      </c>
      <c r="J237">
        <v>1</v>
      </c>
    </row>
    <row r="238" spans="1:10" x14ac:dyDescent="0.35">
      <c r="A238" s="36" t="s">
        <v>94</v>
      </c>
      <c r="B238" s="36" t="s">
        <v>3436</v>
      </c>
      <c r="C238" s="36" t="s">
        <v>15</v>
      </c>
      <c r="D238" s="36" t="s">
        <v>3437</v>
      </c>
      <c r="E238" s="36" t="s">
        <v>2784</v>
      </c>
      <c r="F238" s="36" t="s">
        <v>3438</v>
      </c>
      <c r="G238" s="36" t="s">
        <v>3439</v>
      </c>
      <c r="H238" s="4" t="s">
        <v>2801</v>
      </c>
      <c r="I238">
        <v>0</v>
      </c>
      <c r="J238">
        <v>0</v>
      </c>
    </row>
    <row r="239" spans="1:10" x14ac:dyDescent="0.35">
      <c r="A239" s="36" t="s">
        <v>94</v>
      </c>
      <c r="B239" s="36" t="s">
        <v>3440</v>
      </c>
      <c r="C239" s="36" t="s">
        <v>15</v>
      </c>
      <c r="D239" s="36" t="s">
        <v>3441</v>
      </c>
      <c r="E239" s="36" t="s">
        <v>2784</v>
      </c>
      <c r="F239" s="36" t="s">
        <v>3442</v>
      </c>
      <c r="G239" s="36" t="s">
        <v>3443</v>
      </c>
      <c r="H239" s="4" t="s">
        <v>2801</v>
      </c>
      <c r="I239">
        <v>0</v>
      </c>
      <c r="J239">
        <v>0</v>
      </c>
    </row>
    <row r="240" spans="1:10" x14ac:dyDescent="0.35">
      <c r="A240" s="36" t="s">
        <v>94</v>
      </c>
      <c r="B240" s="36" t="s">
        <v>3444</v>
      </c>
      <c r="C240" s="36" t="s">
        <v>15</v>
      </c>
      <c r="D240" s="36" t="s">
        <v>3445</v>
      </c>
      <c r="E240" s="36" t="s">
        <v>2784</v>
      </c>
      <c r="F240" s="36" t="s">
        <v>3446</v>
      </c>
      <c r="G240" s="36" t="s">
        <v>3447</v>
      </c>
      <c r="H240" s="4" t="s">
        <v>2801</v>
      </c>
      <c r="I240">
        <v>0</v>
      </c>
      <c r="J240">
        <v>0</v>
      </c>
    </row>
    <row r="241" spans="1:10" x14ac:dyDescent="0.35">
      <c r="A241" s="4" t="s">
        <v>94</v>
      </c>
      <c r="B241" s="4" t="s">
        <v>3448</v>
      </c>
      <c r="C241" s="4" t="s">
        <v>15</v>
      </c>
      <c r="D241" s="4" t="s">
        <v>3434</v>
      </c>
      <c r="E241" s="4" t="s">
        <v>2784</v>
      </c>
      <c r="F241" s="4" t="s">
        <v>3449</v>
      </c>
      <c r="G241" s="4"/>
      <c r="H241" s="4" t="s">
        <v>3090</v>
      </c>
      <c r="I241">
        <v>0</v>
      </c>
      <c r="J241">
        <v>0</v>
      </c>
    </row>
    <row r="242" spans="1:10" x14ac:dyDescent="0.35">
      <c r="A242" s="4" t="s">
        <v>94</v>
      </c>
      <c r="B242" s="4" t="s">
        <v>3448</v>
      </c>
      <c r="C242" s="4" t="s">
        <v>15</v>
      </c>
      <c r="D242" s="4" t="s">
        <v>3434</v>
      </c>
      <c r="E242" s="4" t="s">
        <v>2785</v>
      </c>
      <c r="F242" s="4" t="s">
        <v>3450</v>
      </c>
      <c r="G242" s="4"/>
      <c r="H242" s="4" t="s">
        <v>127</v>
      </c>
      <c r="I242">
        <v>0</v>
      </c>
      <c r="J242">
        <v>1</v>
      </c>
    </row>
    <row r="243" spans="1:10" x14ac:dyDescent="0.35">
      <c r="A243" s="36" t="s">
        <v>94</v>
      </c>
      <c r="B243" s="36" t="s">
        <v>585</v>
      </c>
      <c r="C243" s="36" t="s">
        <v>11</v>
      </c>
      <c r="D243" s="36" t="s">
        <v>3451</v>
      </c>
      <c r="E243" s="36" t="s">
        <v>2784</v>
      </c>
      <c r="F243" s="36" t="s">
        <v>586</v>
      </c>
      <c r="G243" s="36" t="s">
        <v>587</v>
      </c>
      <c r="H243" s="36" t="s">
        <v>36</v>
      </c>
      <c r="I243">
        <v>0</v>
      </c>
      <c r="J243">
        <v>0</v>
      </c>
    </row>
    <row r="244" spans="1:10" x14ac:dyDescent="0.35">
      <c r="A244" s="36" t="s">
        <v>94</v>
      </c>
      <c r="B244" s="36" t="s">
        <v>588</v>
      </c>
      <c r="C244" s="36" t="s">
        <v>11</v>
      </c>
      <c r="D244" s="36" t="s">
        <v>3452</v>
      </c>
      <c r="E244" s="36" t="s">
        <v>2784</v>
      </c>
      <c r="F244" s="36" t="s">
        <v>589</v>
      </c>
      <c r="G244" s="36" t="s">
        <v>590</v>
      </c>
      <c r="H244" s="36" t="s">
        <v>40</v>
      </c>
      <c r="I244">
        <v>1</v>
      </c>
      <c r="J244">
        <v>1</v>
      </c>
    </row>
    <row r="245" spans="1:10" x14ac:dyDescent="0.35">
      <c r="A245" s="36" t="s">
        <v>94</v>
      </c>
      <c r="B245" s="36" t="s">
        <v>591</v>
      </c>
      <c r="C245" s="36" t="s">
        <v>11</v>
      </c>
      <c r="D245" s="36" t="s">
        <v>3453</v>
      </c>
      <c r="E245" s="36" t="s">
        <v>2784</v>
      </c>
      <c r="F245" s="36" t="s">
        <v>592</v>
      </c>
      <c r="G245" s="36" t="s">
        <v>593</v>
      </c>
      <c r="H245" s="36" t="s">
        <v>71</v>
      </c>
      <c r="I245">
        <v>0</v>
      </c>
      <c r="J245">
        <v>1</v>
      </c>
    </row>
    <row r="246" spans="1:10" x14ac:dyDescent="0.35">
      <c r="A246" s="36" t="s">
        <v>94</v>
      </c>
      <c r="B246" s="36" t="s">
        <v>594</v>
      </c>
      <c r="C246" s="36" t="s">
        <v>11</v>
      </c>
      <c r="D246" s="36" t="s">
        <v>3454</v>
      </c>
      <c r="E246" s="36" t="s">
        <v>2784</v>
      </c>
      <c r="F246" s="36" t="s">
        <v>595</v>
      </c>
      <c r="G246" s="36" t="s">
        <v>596</v>
      </c>
      <c r="H246" s="36" t="s">
        <v>71</v>
      </c>
      <c r="I246">
        <v>0</v>
      </c>
      <c r="J246">
        <v>1</v>
      </c>
    </row>
    <row r="247" spans="1:10" x14ac:dyDescent="0.35">
      <c r="A247" s="36" t="s">
        <v>94</v>
      </c>
      <c r="B247" s="36" t="s">
        <v>3455</v>
      </c>
      <c r="C247" s="36" t="s">
        <v>11</v>
      </c>
      <c r="D247" s="36" t="s">
        <v>3456</v>
      </c>
      <c r="E247" s="36" t="s">
        <v>2784</v>
      </c>
      <c r="F247" s="36" t="s">
        <v>3457</v>
      </c>
      <c r="G247" s="36" t="s">
        <v>3458</v>
      </c>
      <c r="H247" s="4" t="s">
        <v>2801</v>
      </c>
      <c r="I247">
        <v>0</v>
      </c>
      <c r="J247">
        <v>0</v>
      </c>
    </row>
    <row r="248" spans="1:10" x14ac:dyDescent="0.35">
      <c r="A248" s="36" t="s">
        <v>94</v>
      </c>
      <c r="B248" s="36" t="s">
        <v>597</v>
      </c>
      <c r="C248" s="36" t="s">
        <v>11</v>
      </c>
      <c r="D248" s="36" t="s">
        <v>3459</v>
      </c>
      <c r="E248" s="36" t="s">
        <v>2784</v>
      </c>
      <c r="F248" s="36" t="s">
        <v>598</v>
      </c>
      <c r="G248" s="36" t="s">
        <v>599</v>
      </c>
      <c r="H248" s="36" t="s">
        <v>71</v>
      </c>
      <c r="I248">
        <v>0</v>
      </c>
      <c r="J248">
        <v>1</v>
      </c>
    </row>
    <row r="249" spans="1:10" x14ac:dyDescent="0.35">
      <c r="A249" s="36" t="s">
        <v>94</v>
      </c>
      <c r="B249" s="36" t="s">
        <v>600</v>
      </c>
      <c r="C249" s="36" t="s">
        <v>11</v>
      </c>
      <c r="D249" s="36" t="s">
        <v>3460</v>
      </c>
      <c r="E249" s="36" t="s">
        <v>2784</v>
      </c>
      <c r="F249" s="36" t="s">
        <v>601</v>
      </c>
      <c r="G249" s="36" t="s">
        <v>602</v>
      </c>
      <c r="H249" s="36" t="s">
        <v>71</v>
      </c>
      <c r="I249">
        <v>0</v>
      </c>
      <c r="J249">
        <v>1</v>
      </c>
    </row>
    <row r="250" spans="1:10" x14ac:dyDescent="0.35">
      <c r="A250" s="36" t="s">
        <v>94</v>
      </c>
      <c r="B250" s="36" t="s">
        <v>603</v>
      </c>
      <c r="C250" s="36" t="s">
        <v>11</v>
      </c>
      <c r="D250" s="36" t="s">
        <v>3461</v>
      </c>
      <c r="E250" s="36" t="s">
        <v>2784</v>
      </c>
      <c r="F250" s="36" t="s">
        <v>604</v>
      </c>
      <c r="G250" s="36" t="s">
        <v>605</v>
      </c>
      <c r="H250" s="36" t="s">
        <v>71</v>
      </c>
      <c r="I250">
        <v>0</v>
      </c>
      <c r="J250">
        <v>1</v>
      </c>
    </row>
    <row r="251" spans="1:10" x14ac:dyDescent="0.35">
      <c r="A251" s="36" t="s">
        <v>94</v>
      </c>
      <c r="B251" s="36" t="s">
        <v>606</v>
      </c>
      <c r="C251" s="36" t="s">
        <v>11</v>
      </c>
      <c r="D251" s="36" t="s">
        <v>3462</v>
      </c>
      <c r="E251" s="36" t="s">
        <v>2784</v>
      </c>
      <c r="F251" s="36" t="s">
        <v>607</v>
      </c>
      <c r="G251" s="36" t="s">
        <v>608</v>
      </c>
      <c r="H251" s="36" t="s">
        <v>71</v>
      </c>
      <c r="I251">
        <v>0</v>
      </c>
      <c r="J251">
        <v>1</v>
      </c>
    </row>
    <row r="252" spans="1:10" x14ac:dyDescent="0.35">
      <c r="A252" s="36" t="s">
        <v>94</v>
      </c>
      <c r="B252" s="36" t="s">
        <v>609</v>
      </c>
      <c r="C252" s="36" t="s">
        <v>11</v>
      </c>
      <c r="D252" s="36" t="s">
        <v>3463</v>
      </c>
      <c r="E252" s="36" t="s">
        <v>2784</v>
      </c>
      <c r="F252" s="36" t="s">
        <v>610</v>
      </c>
      <c r="G252" s="36" t="s">
        <v>611</v>
      </c>
      <c r="H252" s="36" t="s">
        <v>71</v>
      </c>
      <c r="I252">
        <v>0</v>
      </c>
      <c r="J252">
        <v>1</v>
      </c>
    </row>
    <row r="253" spans="1:10" x14ac:dyDescent="0.35">
      <c r="A253" s="36" t="s">
        <v>94</v>
      </c>
      <c r="B253" s="36" t="s">
        <v>612</v>
      </c>
      <c r="C253" s="36" t="s">
        <v>14</v>
      </c>
      <c r="D253" s="36" t="s">
        <v>3464</v>
      </c>
      <c r="E253" s="36" t="s">
        <v>2784</v>
      </c>
      <c r="F253" s="36" t="s">
        <v>613</v>
      </c>
      <c r="G253" s="36" t="s">
        <v>614</v>
      </c>
      <c r="H253" s="36" t="s">
        <v>71</v>
      </c>
      <c r="I253">
        <v>0</v>
      </c>
      <c r="J253">
        <v>1</v>
      </c>
    </row>
    <row r="254" spans="1:10" x14ac:dyDescent="0.35">
      <c r="A254" s="36" t="s">
        <v>94</v>
      </c>
      <c r="B254" s="36" t="s">
        <v>615</v>
      </c>
      <c r="C254" s="36" t="s">
        <v>14</v>
      </c>
      <c r="D254" s="36" t="s">
        <v>3465</v>
      </c>
      <c r="E254" s="36" t="s">
        <v>2784</v>
      </c>
      <c r="F254" s="36" t="s">
        <v>616</v>
      </c>
      <c r="G254" s="36" t="s">
        <v>617</v>
      </c>
      <c r="H254" s="36" t="s">
        <v>40</v>
      </c>
      <c r="I254">
        <v>1</v>
      </c>
      <c r="J254">
        <v>1</v>
      </c>
    </row>
    <row r="255" spans="1:10" x14ac:dyDescent="0.35">
      <c r="A255" s="36" t="s">
        <v>94</v>
      </c>
      <c r="B255" s="36" t="s">
        <v>618</v>
      </c>
      <c r="C255" s="36" t="s">
        <v>14</v>
      </c>
      <c r="D255" s="36" t="s">
        <v>3466</v>
      </c>
      <c r="E255" s="36" t="s">
        <v>2784</v>
      </c>
      <c r="F255" s="36" t="s">
        <v>619</v>
      </c>
      <c r="G255" s="36" t="s">
        <v>620</v>
      </c>
      <c r="H255" s="36" t="s">
        <v>40</v>
      </c>
      <c r="I255">
        <v>1</v>
      </c>
      <c r="J255">
        <v>1</v>
      </c>
    </row>
    <row r="256" spans="1:10" x14ac:dyDescent="0.35">
      <c r="A256" s="36" t="s">
        <v>94</v>
      </c>
      <c r="B256" s="36" t="s">
        <v>621</v>
      </c>
      <c r="C256" s="36" t="s">
        <v>14</v>
      </c>
      <c r="D256" s="36" t="s">
        <v>3467</v>
      </c>
      <c r="E256" s="36" t="s">
        <v>2784</v>
      </c>
      <c r="F256" s="36" t="s">
        <v>622</v>
      </c>
      <c r="G256" s="36" t="s">
        <v>623</v>
      </c>
      <c r="H256" s="36" t="s">
        <v>40</v>
      </c>
      <c r="I256">
        <v>1</v>
      </c>
      <c r="J256">
        <v>1</v>
      </c>
    </row>
    <row r="257" spans="1:10" x14ac:dyDescent="0.35">
      <c r="A257" s="36" t="s">
        <v>94</v>
      </c>
      <c r="B257" s="36" t="s">
        <v>624</v>
      </c>
      <c r="C257" s="36" t="s">
        <v>14</v>
      </c>
      <c r="D257" s="36" t="s">
        <v>3468</v>
      </c>
      <c r="E257" s="36" t="s">
        <v>2784</v>
      </c>
      <c r="F257" s="36" t="s">
        <v>625</v>
      </c>
      <c r="G257" s="36" t="s">
        <v>626</v>
      </c>
      <c r="H257" s="36" t="s">
        <v>71</v>
      </c>
      <c r="I257">
        <v>0</v>
      </c>
      <c r="J257">
        <v>1</v>
      </c>
    </row>
    <row r="258" spans="1:10" x14ac:dyDescent="0.35">
      <c r="A258" s="36" t="s">
        <v>94</v>
      </c>
      <c r="B258" s="36" t="s">
        <v>627</v>
      </c>
      <c r="C258" s="36" t="s">
        <v>14</v>
      </c>
      <c r="D258" s="36" t="s">
        <v>3469</v>
      </c>
      <c r="E258" s="36" t="s">
        <v>2784</v>
      </c>
      <c r="F258" s="36" t="s">
        <v>628</v>
      </c>
      <c r="G258" s="36" t="s">
        <v>629</v>
      </c>
      <c r="H258" s="36" t="s">
        <v>71</v>
      </c>
      <c r="I258">
        <v>0</v>
      </c>
      <c r="J258">
        <v>1</v>
      </c>
    </row>
    <row r="259" spans="1:10" x14ac:dyDescent="0.35">
      <c r="A259" s="36" t="s">
        <v>94</v>
      </c>
      <c r="B259" s="36" t="s">
        <v>630</v>
      </c>
      <c r="C259" s="36" t="s">
        <v>14</v>
      </c>
      <c r="D259" s="36" t="s">
        <v>3470</v>
      </c>
      <c r="E259" s="36" t="s">
        <v>2784</v>
      </c>
      <c r="F259" s="36" t="s">
        <v>631</v>
      </c>
      <c r="G259" s="36" t="s">
        <v>632</v>
      </c>
      <c r="H259" s="36" t="s">
        <v>71</v>
      </c>
      <c r="I259">
        <v>0</v>
      </c>
      <c r="J259">
        <v>1</v>
      </c>
    </row>
    <row r="260" spans="1:10" x14ac:dyDescent="0.35">
      <c r="A260" s="36" t="s">
        <v>94</v>
      </c>
      <c r="B260" s="36" t="s">
        <v>633</v>
      </c>
      <c r="C260" s="36" t="s">
        <v>14</v>
      </c>
      <c r="D260" s="36" t="s">
        <v>3471</v>
      </c>
      <c r="E260" s="36" t="s">
        <v>2784</v>
      </c>
      <c r="F260" s="36" t="s">
        <v>634</v>
      </c>
      <c r="G260" s="36" t="s">
        <v>635</v>
      </c>
      <c r="H260" s="36" t="s">
        <v>54</v>
      </c>
      <c r="I260">
        <v>0</v>
      </c>
      <c r="J260">
        <v>0</v>
      </c>
    </row>
    <row r="261" spans="1:10" x14ac:dyDescent="0.35">
      <c r="A261" s="36" t="s">
        <v>94</v>
      </c>
      <c r="B261" s="36" t="s">
        <v>636</v>
      </c>
      <c r="C261" s="36" t="s">
        <v>14</v>
      </c>
      <c r="D261" s="36" t="s">
        <v>3472</v>
      </c>
      <c r="E261" s="36" t="s">
        <v>2784</v>
      </c>
      <c r="F261" s="36" t="s">
        <v>637</v>
      </c>
      <c r="G261" s="36" t="s">
        <v>638</v>
      </c>
      <c r="H261" s="36" t="s">
        <v>71</v>
      </c>
      <c r="I261">
        <v>0</v>
      </c>
      <c r="J261">
        <v>1</v>
      </c>
    </row>
    <row r="262" spans="1:10" x14ac:dyDescent="0.35">
      <c r="A262" s="36" t="s">
        <v>94</v>
      </c>
      <c r="B262" s="36" t="s">
        <v>639</v>
      </c>
      <c r="C262" s="36" t="s">
        <v>14</v>
      </c>
      <c r="D262" s="36" t="s">
        <v>3473</v>
      </c>
      <c r="E262" s="36" t="s">
        <v>2784</v>
      </c>
      <c r="F262" s="36" t="s">
        <v>640</v>
      </c>
      <c r="G262" s="36" t="s">
        <v>641</v>
      </c>
      <c r="H262" s="36" t="s">
        <v>40</v>
      </c>
      <c r="I262">
        <v>1</v>
      </c>
      <c r="J262">
        <v>1</v>
      </c>
    </row>
    <row r="263" spans="1:10" x14ac:dyDescent="0.35">
      <c r="A263" s="37" t="s">
        <v>642</v>
      </c>
      <c r="B263" s="37" t="s">
        <v>643</v>
      </c>
      <c r="C263" s="37" t="s">
        <v>13</v>
      </c>
      <c r="D263" s="37" t="s">
        <v>3474</v>
      </c>
      <c r="E263" s="37" t="s">
        <v>2784</v>
      </c>
      <c r="F263" s="37" t="s">
        <v>644</v>
      </c>
      <c r="G263" s="37" t="s">
        <v>645</v>
      </c>
      <c r="H263" s="37" t="s">
        <v>40</v>
      </c>
      <c r="I263">
        <v>1</v>
      </c>
      <c r="J263">
        <v>1</v>
      </c>
    </row>
    <row r="264" spans="1:10" x14ac:dyDescent="0.35">
      <c r="A264" s="37" t="s">
        <v>642</v>
      </c>
      <c r="B264" s="37" t="s">
        <v>646</v>
      </c>
      <c r="C264" s="37" t="s">
        <v>13</v>
      </c>
      <c r="D264" s="37" t="s">
        <v>3475</v>
      </c>
      <c r="E264" s="37" t="s">
        <v>2784</v>
      </c>
      <c r="F264" s="37" t="s">
        <v>647</v>
      </c>
      <c r="G264" s="37" t="s">
        <v>648</v>
      </c>
      <c r="H264" s="37" t="s">
        <v>71</v>
      </c>
      <c r="I264">
        <v>0</v>
      </c>
      <c r="J264">
        <v>1</v>
      </c>
    </row>
    <row r="265" spans="1:10" x14ac:dyDescent="0.35">
      <c r="A265" s="37" t="s">
        <v>642</v>
      </c>
      <c r="B265" s="37" t="s">
        <v>649</v>
      </c>
      <c r="C265" s="37" t="s">
        <v>13</v>
      </c>
      <c r="D265" s="37" t="s">
        <v>3476</v>
      </c>
      <c r="E265" s="37" t="s">
        <v>2784</v>
      </c>
      <c r="F265" s="37" t="s">
        <v>650</v>
      </c>
      <c r="G265" s="37" t="s">
        <v>651</v>
      </c>
      <c r="H265" s="37" t="s">
        <v>40</v>
      </c>
      <c r="I265">
        <v>1</v>
      </c>
      <c r="J265">
        <v>1</v>
      </c>
    </row>
    <row r="266" spans="1:10" x14ac:dyDescent="0.35">
      <c r="A266" s="37" t="s">
        <v>642</v>
      </c>
      <c r="B266" s="37" t="s">
        <v>652</v>
      </c>
      <c r="C266" s="37" t="s">
        <v>13</v>
      </c>
      <c r="D266" s="37" t="s">
        <v>3477</v>
      </c>
      <c r="E266" s="37" t="s">
        <v>2784</v>
      </c>
      <c r="F266" s="37" t="s">
        <v>653</v>
      </c>
      <c r="G266" s="37" t="s">
        <v>654</v>
      </c>
      <c r="H266" s="37" t="s">
        <v>40</v>
      </c>
      <c r="I266">
        <v>1</v>
      </c>
      <c r="J266">
        <v>1</v>
      </c>
    </row>
    <row r="267" spans="1:10" x14ac:dyDescent="0.35">
      <c r="A267" s="37" t="s">
        <v>642</v>
      </c>
      <c r="B267" s="37" t="s">
        <v>655</v>
      </c>
      <c r="C267" s="37" t="s">
        <v>13</v>
      </c>
      <c r="D267" s="37" t="s">
        <v>3478</v>
      </c>
      <c r="E267" s="37" t="s">
        <v>2784</v>
      </c>
      <c r="F267" s="37" t="s">
        <v>656</v>
      </c>
      <c r="G267" s="37" t="s">
        <v>657</v>
      </c>
      <c r="H267" s="37" t="s">
        <v>71</v>
      </c>
      <c r="I267">
        <v>0</v>
      </c>
      <c r="J267">
        <v>1</v>
      </c>
    </row>
    <row r="268" spans="1:10" x14ac:dyDescent="0.35">
      <c r="A268" s="37" t="s">
        <v>642</v>
      </c>
      <c r="B268" s="37" t="s">
        <v>658</v>
      </c>
      <c r="C268" s="37" t="s">
        <v>13</v>
      </c>
      <c r="D268" s="37" t="s">
        <v>3479</v>
      </c>
      <c r="E268" s="37" t="s">
        <v>2784</v>
      </c>
      <c r="F268" s="37" t="s">
        <v>659</v>
      </c>
      <c r="G268" s="37" t="s">
        <v>660</v>
      </c>
      <c r="H268" s="37" t="s">
        <v>71</v>
      </c>
      <c r="I268">
        <v>0</v>
      </c>
      <c r="J268">
        <v>1</v>
      </c>
    </row>
    <row r="269" spans="1:10" x14ac:dyDescent="0.35">
      <c r="A269" s="37" t="s">
        <v>642</v>
      </c>
      <c r="B269" s="37" t="s">
        <v>661</v>
      </c>
      <c r="C269" s="37" t="s">
        <v>13</v>
      </c>
      <c r="D269" s="37" t="s">
        <v>3480</v>
      </c>
      <c r="E269" s="37" t="s">
        <v>2784</v>
      </c>
      <c r="F269" s="37" t="s">
        <v>662</v>
      </c>
      <c r="G269" s="37" t="s">
        <v>663</v>
      </c>
      <c r="H269" s="37" t="s">
        <v>71</v>
      </c>
      <c r="I269">
        <v>0</v>
      </c>
      <c r="J269">
        <v>1</v>
      </c>
    </row>
    <row r="270" spans="1:10" x14ac:dyDescent="0.35">
      <c r="A270" s="37" t="s">
        <v>642</v>
      </c>
      <c r="B270" s="37" t="s">
        <v>664</v>
      </c>
      <c r="C270" s="37" t="s">
        <v>13</v>
      </c>
      <c r="D270" s="37" t="s">
        <v>3481</v>
      </c>
      <c r="E270" s="37" t="s">
        <v>2784</v>
      </c>
      <c r="F270" s="37" t="s">
        <v>665</v>
      </c>
      <c r="G270" s="37" t="s">
        <v>666</v>
      </c>
      <c r="H270" s="37" t="s">
        <v>54</v>
      </c>
      <c r="I270">
        <v>0</v>
      </c>
      <c r="J270">
        <v>0</v>
      </c>
    </row>
    <row r="271" spans="1:10" x14ac:dyDescent="0.35">
      <c r="A271" s="37" t="s">
        <v>642</v>
      </c>
      <c r="B271" s="37" t="s">
        <v>667</v>
      </c>
      <c r="C271" s="37" t="s">
        <v>13</v>
      </c>
      <c r="D271" s="37" t="s">
        <v>3482</v>
      </c>
      <c r="E271" s="37" t="s">
        <v>2784</v>
      </c>
      <c r="F271" s="37" t="s">
        <v>668</v>
      </c>
      <c r="G271" s="37" t="s">
        <v>669</v>
      </c>
      <c r="H271" s="37" t="s">
        <v>54</v>
      </c>
      <c r="I271">
        <v>0</v>
      </c>
      <c r="J271">
        <v>0</v>
      </c>
    </row>
    <row r="272" spans="1:10" x14ac:dyDescent="0.35">
      <c r="A272" s="37" t="s">
        <v>642</v>
      </c>
      <c r="B272" s="37" t="s">
        <v>670</v>
      </c>
      <c r="C272" s="37" t="s">
        <v>13</v>
      </c>
      <c r="D272" s="37" t="s">
        <v>3483</v>
      </c>
      <c r="E272" s="37" t="s">
        <v>2784</v>
      </c>
      <c r="F272" s="37" t="s">
        <v>671</v>
      </c>
      <c r="G272" s="37" t="s">
        <v>672</v>
      </c>
      <c r="H272" s="37" t="s">
        <v>71</v>
      </c>
      <c r="I272">
        <v>0</v>
      </c>
      <c r="J272">
        <v>1</v>
      </c>
    </row>
    <row r="273" spans="1:10" x14ac:dyDescent="0.35">
      <c r="A273" s="37" t="s">
        <v>642</v>
      </c>
      <c r="B273" s="37" t="s">
        <v>673</v>
      </c>
      <c r="C273" s="37" t="s">
        <v>16</v>
      </c>
      <c r="D273" s="37" t="s">
        <v>3484</v>
      </c>
      <c r="E273" s="37" t="s">
        <v>2784</v>
      </c>
      <c r="F273" s="37" t="s">
        <v>674</v>
      </c>
      <c r="G273" s="37" t="s">
        <v>675</v>
      </c>
      <c r="H273" s="37" t="s">
        <v>40</v>
      </c>
      <c r="I273">
        <v>1</v>
      </c>
      <c r="J273">
        <v>1</v>
      </c>
    </row>
    <row r="274" spans="1:10" x14ac:dyDescent="0.35">
      <c r="A274" s="37" t="s">
        <v>642</v>
      </c>
      <c r="B274" s="37" t="s">
        <v>676</v>
      </c>
      <c r="C274" s="37" t="s">
        <v>16</v>
      </c>
      <c r="D274" s="37" t="s">
        <v>3485</v>
      </c>
      <c r="E274" s="37" t="s">
        <v>2784</v>
      </c>
      <c r="F274" s="37" t="s">
        <v>677</v>
      </c>
      <c r="G274" s="37" t="s">
        <v>678</v>
      </c>
      <c r="H274" s="37" t="s">
        <v>40</v>
      </c>
      <c r="I274">
        <v>1</v>
      </c>
      <c r="J274">
        <v>1</v>
      </c>
    </row>
    <row r="275" spans="1:10" x14ac:dyDescent="0.35">
      <c r="A275" s="37" t="s">
        <v>642</v>
      </c>
      <c r="B275" s="37" t="s">
        <v>679</v>
      </c>
      <c r="C275" s="37" t="s">
        <v>16</v>
      </c>
      <c r="D275" s="37" t="s">
        <v>3486</v>
      </c>
      <c r="E275" s="37" t="s">
        <v>2784</v>
      </c>
      <c r="F275" s="37" t="s">
        <v>680</v>
      </c>
      <c r="G275" s="37" t="s">
        <v>681</v>
      </c>
      <c r="H275" s="37" t="s">
        <v>40</v>
      </c>
      <c r="I275">
        <v>1</v>
      </c>
      <c r="J275">
        <v>1</v>
      </c>
    </row>
    <row r="276" spans="1:10" x14ac:dyDescent="0.35">
      <c r="A276" s="37" t="s">
        <v>642</v>
      </c>
      <c r="B276" s="37" t="s">
        <v>682</v>
      </c>
      <c r="C276" s="37" t="s">
        <v>16</v>
      </c>
      <c r="D276" s="37" t="s">
        <v>3487</v>
      </c>
      <c r="E276" s="37" t="s">
        <v>2784</v>
      </c>
      <c r="F276" s="37" t="s">
        <v>683</v>
      </c>
      <c r="G276" s="37" t="s">
        <v>684</v>
      </c>
      <c r="H276" s="37" t="s">
        <v>71</v>
      </c>
      <c r="I276">
        <v>0</v>
      </c>
      <c r="J276">
        <v>1</v>
      </c>
    </row>
    <row r="277" spans="1:10" x14ac:dyDescent="0.35">
      <c r="A277" s="37" t="s">
        <v>642</v>
      </c>
      <c r="B277" s="37" t="s">
        <v>685</v>
      </c>
      <c r="C277" s="37" t="s">
        <v>16</v>
      </c>
      <c r="D277" s="37" t="s">
        <v>3488</v>
      </c>
      <c r="E277" s="37" t="s">
        <v>2784</v>
      </c>
      <c r="F277" s="37" t="s">
        <v>686</v>
      </c>
      <c r="G277" s="37" t="s">
        <v>687</v>
      </c>
      <c r="H277" s="37" t="s">
        <v>71</v>
      </c>
      <c r="I277">
        <v>0</v>
      </c>
      <c r="J277">
        <v>1</v>
      </c>
    </row>
    <row r="278" spans="1:10" x14ac:dyDescent="0.35">
      <c r="A278" s="37" t="s">
        <v>642</v>
      </c>
      <c r="B278" s="37" t="s">
        <v>688</v>
      </c>
      <c r="C278" s="37" t="s">
        <v>16</v>
      </c>
      <c r="D278" s="37" t="s">
        <v>3489</v>
      </c>
      <c r="E278" s="37" t="s">
        <v>2784</v>
      </c>
      <c r="F278" s="37" t="s">
        <v>689</v>
      </c>
      <c r="G278" s="37" t="s">
        <v>690</v>
      </c>
      <c r="H278" s="37" t="s">
        <v>54</v>
      </c>
      <c r="I278">
        <v>0</v>
      </c>
      <c r="J278">
        <v>0</v>
      </c>
    </row>
    <row r="279" spans="1:10" x14ac:dyDescent="0.35">
      <c r="A279" s="37" t="s">
        <v>642</v>
      </c>
      <c r="B279" s="37" t="s">
        <v>691</v>
      </c>
      <c r="C279" s="37" t="s">
        <v>16</v>
      </c>
      <c r="D279" s="37" t="s">
        <v>3490</v>
      </c>
      <c r="E279" s="37" t="s">
        <v>2784</v>
      </c>
      <c r="F279" s="37" t="s">
        <v>692</v>
      </c>
      <c r="G279" s="37" t="s">
        <v>693</v>
      </c>
      <c r="H279" s="37" t="s">
        <v>36</v>
      </c>
      <c r="I279">
        <v>0</v>
      </c>
      <c r="J279">
        <v>0</v>
      </c>
    </row>
    <row r="280" spans="1:10" x14ac:dyDescent="0.35">
      <c r="A280" s="37" t="s">
        <v>642</v>
      </c>
      <c r="B280" s="37" t="s">
        <v>694</v>
      </c>
      <c r="C280" s="37" t="s">
        <v>16</v>
      </c>
      <c r="D280" s="37" t="s">
        <v>3491</v>
      </c>
      <c r="E280" s="37" t="s">
        <v>2784</v>
      </c>
      <c r="F280" s="37" t="s">
        <v>695</v>
      </c>
      <c r="G280" s="37" t="s">
        <v>696</v>
      </c>
      <c r="H280" s="37" t="s">
        <v>54</v>
      </c>
      <c r="I280">
        <v>0</v>
      </c>
      <c r="J280">
        <v>0</v>
      </c>
    </row>
    <row r="281" spans="1:10" x14ac:dyDescent="0.35">
      <c r="A281" s="37" t="s">
        <v>642</v>
      </c>
      <c r="B281" s="37" t="s">
        <v>697</v>
      </c>
      <c r="C281" s="37" t="s">
        <v>16</v>
      </c>
      <c r="D281" s="37" t="s">
        <v>3492</v>
      </c>
      <c r="E281" s="37" t="s">
        <v>2784</v>
      </c>
      <c r="F281" s="37" t="s">
        <v>698</v>
      </c>
      <c r="G281" s="37" t="s">
        <v>699</v>
      </c>
      <c r="H281" s="37" t="s">
        <v>54</v>
      </c>
      <c r="I281">
        <v>0</v>
      </c>
      <c r="J281">
        <v>0</v>
      </c>
    </row>
    <row r="282" spans="1:10" x14ac:dyDescent="0.35">
      <c r="A282" s="37" t="s">
        <v>642</v>
      </c>
      <c r="B282" s="37" t="s">
        <v>700</v>
      </c>
      <c r="C282" s="37" t="s">
        <v>16</v>
      </c>
      <c r="D282" s="37" t="s">
        <v>3493</v>
      </c>
      <c r="E282" s="37" t="s">
        <v>2784</v>
      </c>
      <c r="F282" s="37" t="s">
        <v>701</v>
      </c>
      <c r="G282" s="37" t="s">
        <v>702</v>
      </c>
      <c r="H282" s="37" t="s">
        <v>40</v>
      </c>
      <c r="I282">
        <v>1</v>
      </c>
      <c r="J282">
        <v>1</v>
      </c>
    </row>
    <row r="283" spans="1:10" x14ac:dyDescent="0.35">
      <c r="A283" s="37" t="s">
        <v>642</v>
      </c>
      <c r="B283" s="37" t="s">
        <v>703</v>
      </c>
      <c r="C283" s="37" t="s">
        <v>12</v>
      </c>
      <c r="D283" s="37" t="s">
        <v>3494</v>
      </c>
      <c r="E283" s="37" t="s">
        <v>2784</v>
      </c>
      <c r="F283" s="37" t="s">
        <v>704</v>
      </c>
      <c r="G283" s="37" t="s">
        <v>705</v>
      </c>
      <c r="H283" s="37" t="s">
        <v>71</v>
      </c>
      <c r="I283">
        <v>0</v>
      </c>
      <c r="J283">
        <v>1</v>
      </c>
    </row>
    <row r="284" spans="1:10" x14ac:dyDescent="0.35">
      <c r="A284" s="37" t="s">
        <v>642</v>
      </c>
      <c r="B284" s="37" t="s">
        <v>706</v>
      </c>
      <c r="C284" s="37" t="s">
        <v>12</v>
      </c>
      <c r="D284" s="37" t="s">
        <v>3495</v>
      </c>
      <c r="E284" s="37" t="s">
        <v>2784</v>
      </c>
      <c r="F284" s="37" t="s">
        <v>707</v>
      </c>
      <c r="G284" s="37" t="s">
        <v>708</v>
      </c>
      <c r="H284" s="37" t="s">
        <v>71</v>
      </c>
      <c r="I284">
        <v>0</v>
      </c>
      <c r="J284">
        <v>1</v>
      </c>
    </row>
    <row r="285" spans="1:10" x14ac:dyDescent="0.35">
      <c r="A285" s="37" t="s">
        <v>642</v>
      </c>
      <c r="B285" s="37" t="s">
        <v>709</v>
      </c>
      <c r="C285" s="37" t="s">
        <v>12</v>
      </c>
      <c r="D285" s="37" t="s">
        <v>3496</v>
      </c>
      <c r="E285" s="37" t="s">
        <v>2784</v>
      </c>
      <c r="F285" s="37" t="s">
        <v>710</v>
      </c>
      <c r="G285" s="37" t="s">
        <v>711</v>
      </c>
      <c r="H285" s="37" t="s">
        <v>71</v>
      </c>
      <c r="I285">
        <v>0</v>
      </c>
      <c r="J285">
        <v>1</v>
      </c>
    </row>
    <row r="286" spans="1:10" x14ac:dyDescent="0.35">
      <c r="A286" s="37" t="s">
        <v>642</v>
      </c>
      <c r="B286" s="37" t="s">
        <v>712</v>
      </c>
      <c r="C286" s="37" t="s">
        <v>12</v>
      </c>
      <c r="D286" s="37" t="s">
        <v>3497</v>
      </c>
      <c r="E286" s="37" t="s">
        <v>2784</v>
      </c>
      <c r="F286" s="37" t="s">
        <v>713</v>
      </c>
      <c r="G286" s="37" t="s">
        <v>714</v>
      </c>
      <c r="H286" s="37" t="s">
        <v>71</v>
      </c>
      <c r="I286">
        <v>0</v>
      </c>
      <c r="J286">
        <v>1</v>
      </c>
    </row>
    <row r="287" spans="1:10" x14ac:dyDescent="0.35">
      <c r="A287" s="37" t="s">
        <v>642</v>
      </c>
      <c r="B287" s="37" t="s">
        <v>715</v>
      </c>
      <c r="C287" s="37" t="s">
        <v>12</v>
      </c>
      <c r="D287" s="37" t="s">
        <v>3498</v>
      </c>
      <c r="E287" s="37" t="s">
        <v>2784</v>
      </c>
      <c r="F287" s="37" t="s">
        <v>716</v>
      </c>
      <c r="G287" s="37" t="s">
        <v>717</v>
      </c>
      <c r="H287" s="37" t="s">
        <v>71</v>
      </c>
      <c r="I287">
        <v>0</v>
      </c>
      <c r="J287">
        <v>1</v>
      </c>
    </row>
    <row r="288" spans="1:10" x14ac:dyDescent="0.35">
      <c r="A288" s="37" t="s">
        <v>642</v>
      </c>
      <c r="B288" s="37" t="s">
        <v>718</v>
      </c>
      <c r="C288" s="37" t="s">
        <v>12</v>
      </c>
      <c r="D288" s="37" t="s">
        <v>3499</v>
      </c>
      <c r="E288" s="37" t="s">
        <v>2784</v>
      </c>
      <c r="F288" s="37" t="s">
        <v>719</v>
      </c>
      <c r="G288" s="37" t="s">
        <v>720</v>
      </c>
      <c r="H288" s="37" t="s">
        <v>40</v>
      </c>
      <c r="I288">
        <v>1</v>
      </c>
      <c r="J288">
        <v>1</v>
      </c>
    </row>
    <row r="289" spans="1:10" x14ac:dyDescent="0.35">
      <c r="A289" s="37" t="s">
        <v>642</v>
      </c>
      <c r="B289" s="37" t="s">
        <v>721</v>
      </c>
      <c r="C289" s="37" t="s">
        <v>12</v>
      </c>
      <c r="D289" s="37" t="s">
        <v>3500</v>
      </c>
      <c r="E289" s="37" t="s">
        <v>2784</v>
      </c>
      <c r="F289" s="37" t="s">
        <v>722</v>
      </c>
      <c r="G289" s="37" t="s">
        <v>723</v>
      </c>
      <c r="H289" s="37" t="s">
        <v>71</v>
      </c>
      <c r="I289">
        <v>0</v>
      </c>
      <c r="J289">
        <v>1</v>
      </c>
    </row>
    <row r="290" spans="1:10" x14ac:dyDescent="0.35">
      <c r="A290" s="37" t="s">
        <v>642</v>
      </c>
      <c r="B290" s="37" t="s">
        <v>724</v>
      </c>
      <c r="C290" s="37" t="s">
        <v>12</v>
      </c>
      <c r="D290" s="37" t="s">
        <v>3501</v>
      </c>
      <c r="E290" s="37" t="s">
        <v>2784</v>
      </c>
      <c r="F290" s="37" t="s">
        <v>725</v>
      </c>
      <c r="G290" s="37" t="s">
        <v>726</v>
      </c>
      <c r="H290" s="37" t="s">
        <v>36</v>
      </c>
      <c r="I290">
        <v>0</v>
      </c>
      <c r="J290">
        <v>0</v>
      </c>
    </row>
    <row r="291" spans="1:10" x14ac:dyDescent="0.35">
      <c r="A291" s="37" t="s">
        <v>642</v>
      </c>
      <c r="B291" s="37" t="s">
        <v>727</v>
      </c>
      <c r="C291" s="37" t="s">
        <v>12</v>
      </c>
      <c r="D291" s="37" t="s">
        <v>3502</v>
      </c>
      <c r="E291" s="37" t="s">
        <v>2784</v>
      </c>
      <c r="F291" s="37" t="s">
        <v>728</v>
      </c>
      <c r="G291" s="37" t="s">
        <v>729</v>
      </c>
      <c r="H291" s="37" t="s">
        <v>71</v>
      </c>
      <c r="I291">
        <v>0</v>
      </c>
      <c r="J291">
        <v>1</v>
      </c>
    </row>
    <row r="292" spans="1:10" x14ac:dyDescent="0.35">
      <c r="A292" s="37" t="s">
        <v>642</v>
      </c>
      <c r="B292" s="37" t="s">
        <v>730</v>
      </c>
      <c r="C292" s="37" t="s">
        <v>12</v>
      </c>
      <c r="D292" s="37" t="s">
        <v>3503</v>
      </c>
      <c r="E292" s="37" t="s">
        <v>2784</v>
      </c>
      <c r="F292" s="37" t="s">
        <v>731</v>
      </c>
      <c r="G292" s="37" t="s">
        <v>732</v>
      </c>
      <c r="H292" s="37" t="s">
        <v>40</v>
      </c>
      <c r="I292">
        <v>1</v>
      </c>
      <c r="J292">
        <v>1</v>
      </c>
    </row>
    <row r="293" spans="1:10" x14ac:dyDescent="0.35">
      <c r="A293" s="37" t="s">
        <v>642</v>
      </c>
      <c r="B293" s="37" t="s">
        <v>733</v>
      </c>
      <c r="C293" s="37" t="s">
        <v>15</v>
      </c>
      <c r="D293" s="37" t="s">
        <v>3504</v>
      </c>
      <c r="E293" s="37" t="s">
        <v>2784</v>
      </c>
      <c r="F293" s="37" t="s">
        <v>734</v>
      </c>
      <c r="G293" s="37" t="s">
        <v>735</v>
      </c>
      <c r="H293" s="37" t="s">
        <v>71</v>
      </c>
      <c r="I293">
        <v>0</v>
      </c>
      <c r="J293">
        <v>1</v>
      </c>
    </row>
    <row r="294" spans="1:10" x14ac:dyDescent="0.35">
      <c r="A294" s="37" t="s">
        <v>642</v>
      </c>
      <c r="B294" s="37" t="s">
        <v>736</v>
      </c>
      <c r="C294" s="37" t="s">
        <v>15</v>
      </c>
      <c r="D294" s="37" t="s">
        <v>3505</v>
      </c>
      <c r="E294" s="37" t="s">
        <v>2784</v>
      </c>
      <c r="F294" s="37" t="s">
        <v>737</v>
      </c>
      <c r="G294" s="37" t="s">
        <v>738</v>
      </c>
      <c r="H294" s="37" t="s">
        <v>71</v>
      </c>
      <c r="I294">
        <v>0</v>
      </c>
      <c r="J294">
        <v>1</v>
      </c>
    </row>
    <row r="295" spans="1:10" x14ac:dyDescent="0.35">
      <c r="A295" s="37" t="s">
        <v>642</v>
      </c>
      <c r="B295" s="37" t="s">
        <v>739</v>
      </c>
      <c r="C295" s="37" t="s">
        <v>15</v>
      </c>
      <c r="D295" s="37" t="s">
        <v>3506</v>
      </c>
      <c r="E295" s="37" t="s">
        <v>2784</v>
      </c>
      <c r="F295" s="37" t="s">
        <v>740</v>
      </c>
      <c r="G295" s="37" t="s">
        <v>741</v>
      </c>
      <c r="H295" s="37" t="s">
        <v>71</v>
      </c>
      <c r="I295">
        <v>0</v>
      </c>
      <c r="J295">
        <v>1</v>
      </c>
    </row>
    <row r="296" spans="1:10" x14ac:dyDescent="0.35">
      <c r="A296" s="37" t="s">
        <v>642</v>
      </c>
      <c r="B296" s="37" t="s">
        <v>742</v>
      </c>
      <c r="C296" s="37" t="s">
        <v>15</v>
      </c>
      <c r="D296" s="37" t="s">
        <v>3507</v>
      </c>
      <c r="E296" s="37" t="s">
        <v>2784</v>
      </c>
      <c r="F296" s="37" t="s">
        <v>743</v>
      </c>
      <c r="G296" s="37" t="s">
        <v>744</v>
      </c>
      <c r="H296" s="37" t="s">
        <v>40</v>
      </c>
      <c r="I296">
        <v>1</v>
      </c>
      <c r="J296">
        <v>1</v>
      </c>
    </row>
    <row r="297" spans="1:10" x14ac:dyDescent="0.35">
      <c r="A297" s="37" t="s">
        <v>642</v>
      </c>
      <c r="B297" s="37" t="s">
        <v>745</v>
      </c>
      <c r="C297" s="37" t="s">
        <v>15</v>
      </c>
      <c r="D297" s="37" t="s">
        <v>3508</v>
      </c>
      <c r="E297" s="37" t="s">
        <v>2784</v>
      </c>
      <c r="F297" s="37" t="s">
        <v>746</v>
      </c>
      <c r="G297" s="37" t="s">
        <v>747</v>
      </c>
      <c r="H297" s="37" t="s">
        <v>40</v>
      </c>
      <c r="I297">
        <v>1</v>
      </c>
      <c r="J297">
        <v>1</v>
      </c>
    </row>
    <row r="298" spans="1:10" x14ac:dyDescent="0.35">
      <c r="A298" s="37" t="s">
        <v>642</v>
      </c>
      <c r="B298" s="37" t="s">
        <v>748</v>
      </c>
      <c r="C298" s="37" t="s">
        <v>15</v>
      </c>
      <c r="D298" s="37" t="s">
        <v>3509</v>
      </c>
      <c r="E298" s="37" t="s">
        <v>2784</v>
      </c>
      <c r="F298" s="37" t="s">
        <v>749</v>
      </c>
      <c r="G298" s="37" t="s">
        <v>750</v>
      </c>
      <c r="H298" s="37" t="s">
        <v>71</v>
      </c>
      <c r="I298">
        <v>0</v>
      </c>
      <c r="J298">
        <v>1</v>
      </c>
    </row>
    <row r="299" spans="1:10" x14ac:dyDescent="0.35">
      <c r="A299" s="37" t="s">
        <v>642</v>
      </c>
      <c r="B299" s="37" t="s">
        <v>751</v>
      </c>
      <c r="C299" s="37" t="s">
        <v>15</v>
      </c>
      <c r="D299" s="37" t="s">
        <v>3510</v>
      </c>
      <c r="E299" s="37" t="s">
        <v>2784</v>
      </c>
      <c r="F299" s="37" t="s">
        <v>752</v>
      </c>
      <c r="G299" s="37" t="s">
        <v>753</v>
      </c>
      <c r="H299" s="37" t="s">
        <v>71</v>
      </c>
      <c r="I299">
        <v>0</v>
      </c>
      <c r="J299">
        <v>1</v>
      </c>
    </row>
    <row r="300" spans="1:10" x14ac:dyDescent="0.35">
      <c r="A300" s="37" t="s">
        <v>642</v>
      </c>
      <c r="B300" s="37" t="s">
        <v>754</v>
      </c>
      <c r="C300" s="37" t="s">
        <v>15</v>
      </c>
      <c r="D300" s="37" t="s">
        <v>3511</v>
      </c>
      <c r="E300" s="37" t="s">
        <v>2784</v>
      </c>
      <c r="F300" s="37" t="s">
        <v>755</v>
      </c>
      <c r="G300" s="37" t="s">
        <v>756</v>
      </c>
      <c r="H300" s="37" t="s">
        <v>54</v>
      </c>
      <c r="I300">
        <v>0</v>
      </c>
      <c r="J300">
        <v>0</v>
      </c>
    </row>
    <row r="301" spans="1:10" x14ac:dyDescent="0.35">
      <c r="A301" s="37" t="s">
        <v>642</v>
      </c>
      <c r="B301" s="37" t="s">
        <v>3512</v>
      </c>
      <c r="C301" s="37" t="s">
        <v>15</v>
      </c>
      <c r="D301" s="37" t="s">
        <v>3513</v>
      </c>
      <c r="E301" s="37" t="s">
        <v>2784</v>
      </c>
      <c r="F301" s="37" t="s">
        <v>3514</v>
      </c>
      <c r="G301" s="37" t="s">
        <v>3515</v>
      </c>
      <c r="H301" s="37" t="s">
        <v>2801</v>
      </c>
      <c r="I301">
        <v>0</v>
      </c>
      <c r="J301">
        <v>0</v>
      </c>
    </row>
    <row r="302" spans="1:10" x14ac:dyDescent="0.35">
      <c r="A302" s="37" t="s">
        <v>642</v>
      </c>
      <c r="B302" s="37" t="s">
        <v>757</v>
      </c>
      <c r="C302" s="37" t="s">
        <v>15</v>
      </c>
      <c r="D302" s="37" t="s">
        <v>3516</v>
      </c>
      <c r="E302" s="37" t="s">
        <v>2784</v>
      </c>
      <c r="F302" s="37" t="s">
        <v>758</v>
      </c>
      <c r="G302" s="37" t="s">
        <v>759</v>
      </c>
      <c r="H302" s="37" t="s">
        <v>40</v>
      </c>
      <c r="I302">
        <v>1</v>
      </c>
      <c r="J302">
        <v>1</v>
      </c>
    </row>
    <row r="303" spans="1:10" x14ac:dyDescent="0.35">
      <c r="A303" s="37" t="s">
        <v>642</v>
      </c>
      <c r="B303" s="37" t="s">
        <v>760</v>
      </c>
      <c r="C303" s="37" t="s">
        <v>11</v>
      </c>
      <c r="D303" s="37" t="s">
        <v>3517</v>
      </c>
      <c r="E303" s="37" t="s">
        <v>2784</v>
      </c>
      <c r="F303" s="37" t="s">
        <v>761</v>
      </c>
      <c r="G303" s="37" t="s">
        <v>762</v>
      </c>
      <c r="H303" s="37" t="s">
        <v>71</v>
      </c>
      <c r="I303">
        <v>0</v>
      </c>
      <c r="J303">
        <v>1</v>
      </c>
    </row>
    <row r="304" spans="1:10" x14ac:dyDescent="0.35">
      <c r="A304" s="37" t="s">
        <v>642</v>
      </c>
      <c r="B304" s="37" t="s">
        <v>763</v>
      </c>
      <c r="C304" s="37" t="s">
        <v>11</v>
      </c>
      <c r="D304" s="37" t="s">
        <v>3518</v>
      </c>
      <c r="E304" s="37" t="s">
        <v>2784</v>
      </c>
      <c r="F304" s="37" t="s">
        <v>764</v>
      </c>
      <c r="G304" s="37" t="s">
        <v>765</v>
      </c>
      <c r="H304" s="37" t="s">
        <v>71</v>
      </c>
      <c r="I304">
        <v>0</v>
      </c>
      <c r="J304">
        <v>1</v>
      </c>
    </row>
    <row r="305" spans="1:10" x14ac:dyDescent="0.35">
      <c r="A305" s="37" t="s">
        <v>642</v>
      </c>
      <c r="B305" s="37" t="s">
        <v>766</v>
      </c>
      <c r="C305" s="37" t="s">
        <v>11</v>
      </c>
      <c r="D305" s="37" t="s">
        <v>3519</v>
      </c>
      <c r="E305" s="37" t="s">
        <v>2784</v>
      </c>
      <c r="F305" s="37" t="s">
        <v>767</v>
      </c>
      <c r="G305" s="37" t="s">
        <v>768</v>
      </c>
      <c r="H305" s="37" t="s">
        <v>36</v>
      </c>
      <c r="I305">
        <v>0</v>
      </c>
      <c r="J305">
        <v>0</v>
      </c>
    </row>
    <row r="306" spans="1:10" x14ac:dyDescent="0.35">
      <c r="A306" s="37" t="s">
        <v>642</v>
      </c>
      <c r="B306" s="37" t="s">
        <v>769</v>
      </c>
      <c r="C306" s="37" t="s">
        <v>11</v>
      </c>
      <c r="D306" s="37" t="s">
        <v>3520</v>
      </c>
      <c r="E306" s="37" t="s">
        <v>2784</v>
      </c>
      <c r="F306" s="37" t="s">
        <v>770</v>
      </c>
      <c r="G306" s="37" t="s">
        <v>771</v>
      </c>
      <c r="H306" s="37" t="s">
        <v>71</v>
      </c>
      <c r="I306">
        <v>0</v>
      </c>
      <c r="J306">
        <v>1</v>
      </c>
    </row>
    <row r="307" spans="1:10" x14ac:dyDescent="0.35">
      <c r="A307" s="37" t="s">
        <v>642</v>
      </c>
      <c r="B307" s="37" t="s">
        <v>772</v>
      </c>
      <c r="C307" s="37" t="s">
        <v>11</v>
      </c>
      <c r="D307" s="37" t="s">
        <v>3521</v>
      </c>
      <c r="E307" s="37" t="s">
        <v>2784</v>
      </c>
      <c r="F307" s="37" t="s">
        <v>773</v>
      </c>
      <c r="G307" s="37" t="s">
        <v>774</v>
      </c>
      <c r="H307" s="37" t="s">
        <v>54</v>
      </c>
      <c r="I307">
        <v>0</v>
      </c>
      <c r="J307">
        <v>0</v>
      </c>
    </row>
    <row r="308" spans="1:10" x14ac:dyDescent="0.35">
      <c r="A308" s="37" t="s">
        <v>642</v>
      </c>
      <c r="B308" s="37" t="s">
        <v>775</v>
      </c>
      <c r="C308" s="37" t="s">
        <v>11</v>
      </c>
      <c r="D308" s="37" t="s">
        <v>3522</v>
      </c>
      <c r="E308" s="37" t="s">
        <v>2784</v>
      </c>
      <c r="F308" s="37" t="s">
        <v>776</v>
      </c>
      <c r="G308" s="37" t="s">
        <v>777</v>
      </c>
      <c r="H308" s="37" t="s">
        <v>71</v>
      </c>
      <c r="I308">
        <v>0</v>
      </c>
      <c r="J308">
        <v>1</v>
      </c>
    </row>
    <row r="309" spans="1:10" x14ac:dyDescent="0.35">
      <c r="A309" s="37" t="s">
        <v>642</v>
      </c>
      <c r="B309" s="37" t="s">
        <v>778</v>
      </c>
      <c r="C309" s="37" t="s">
        <v>11</v>
      </c>
      <c r="D309" s="37" t="s">
        <v>3523</v>
      </c>
      <c r="E309" s="37" t="s">
        <v>2784</v>
      </c>
      <c r="F309" s="37" t="s">
        <v>779</v>
      </c>
      <c r="G309" s="37" t="s">
        <v>780</v>
      </c>
      <c r="H309" s="37" t="s">
        <v>71</v>
      </c>
      <c r="I309">
        <v>0</v>
      </c>
      <c r="J309">
        <v>1</v>
      </c>
    </row>
    <row r="310" spans="1:10" x14ac:dyDescent="0.35">
      <c r="A310" s="37" t="s">
        <v>642</v>
      </c>
      <c r="B310" s="37" t="s">
        <v>781</v>
      </c>
      <c r="C310" s="37" t="s">
        <v>11</v>
      </c>
      <c r="D310" s="37" t="s">
        <v>3524</v>
      </c>
      <c r="E310" s="37" t="s">
        <v>2784</v>
      </c>
      <c r="F310" s="37" t="s">
        <v>782</v>
      </c>
      <c r="G310" s="37" t="s">
        <v>783</v>
      </c>
      <c r="H310" s="37" t="s">
        <v>71</v>
      </c>
      <c r="I310">
        <v>0</v>
      </c>
      <c r="J310">
        <v>1</v>
      </c>
    </row>
    <row r="311" spans="1:10" x14ac:dyDescent="0.35">
      <c r="A311" s="37" t="s">
        <v>642</v>
      </c>
      <c r="B311" s="37" t="s">
        <v>784</v>
      </c>
      <c r="C311" s="37" t="s">
        <v>11</v>
      </c>
      <c r="D311" s="37" t="s">
        <v>3525</v>
      </c>
      <c r="E311" s="37" t="s">
        <v>2784</v>
      </c>
      <c r="F311" s="37" t="s">
        <v>785</v>
      </c>
      <c r="G311" s="37" t="s">
        <v>786</v>
      </c>
      <c r="H311" s="37" t="s">
        <v>71</v>
      </c>
      <c r="I311">
        <v>0</v>
      </c>
      <c r="J311">
        <v>1</v>
      </c>
    </row>
    <row r="312" spans="1:10" x14ac:dyDescent="0.35">
      <c r="A312" s="37" t="s">
        <v>642</v>
      </c>
      <c r="B312" s="37" t="s">
        <v>787</v>
      </c>
      <c r="C312" s="37" t="s">
        <v>11</v>
      </c>
      <c r="D312" s="37" t="s">
        <v>3526</v>
      </c>
      <c r="E312" s="37" t="s">
        <v>2784</v>
      </c>
      <c r="F312" s="37" t="s">
        <v>788</v>
      </c>
      <c r="G312" s="37" t="s">
        <v>789</v>
      </c>
      <c r="H312" s="37" t="s">
        <v>54</v>
      </c>
      <c r="I312">
        <v>0</v>
      </c>
      <c r="J312">
        <v>0</v>
      </c>
    </row>
    <row r="313" spans="1:10" x14ac:dyDescent="0.35">
      <c r="A313" s="37" t="s">
        <v>642</v>
      </c>
      <c r="B313" s="37" t="s">
        <v>790</v>
      </c>
      <c r="C313" s="37" t="s">
        <v>14</v>
      </c>
      <c r="D313" s="37" t="s">
        <v>3527</v>
      </c>
      <c r="E313" s="37" t="s">
        <v>2784</v>
      </c>
      <c r="F313" s="37" t="s">
        <v>791</v>
      </c>
      <c r="G313" s="37" t="s">
        <v>792</v>
      </c>
      <c r="H313" s="37" t="s">
        <v>40</v>
      </c>
      <c r="I313">
        <v>1</v>
      </c>
      <c r="J313">
        <v>1</v>
      </c>
    </row>
    <row r="314" spans="1:10" x14ac:dyDescent="0.35">
      <c r="A314" s="37" t="s">
        <v>642</v>
      </c>
      <c r="B314" s="37" t="s">
        <v>793</v>
      </c>
      <c r="C314" s="37" t="s">
        <v>14</v>
      </c>
      <c r="D314" s="37" t="s">
        <v>3528</v>
      </c>
      <c r="E314" s="37" t="s">
        <v>2784</v>
      </c>
      <c r="F314" s="37" t="s">
        <v>794</v>
      </c>
      <c r="G314" s="37" t="s">
        <v>795</v>
      </c>
      <c r="H314" s="37" t="s">
        <v>40</v>
      </c>
      <c r="I314">
        <v>1</v>
      </c>
      <c r="J314">
        <v>1</v>
      </c>
    </row>
    <row r="315" spans="1:10" x14ac:dyDescent="0.35">
      <c r="A315" s="37" t="s">
        <v>642</v>
      </c>
      <c r="B315" s="37" t="s">
        <v>796</v>
      </c>
      <c r="C315" s="37" t="s">
        <v>14</v>
      </c>
      <c r="D315" s="37" t="s">
        <v>3529</v>
      </c>
      <c r="E315" s="37" t="s">
        <v>2784</v>
      </c>
      <c r="F315" s="37" t="s">
        <v>797</v>
      </c>
      <c r="G315" s="37" t="s">
        <v>798</v>
      </c>
      <c r="H315" s="37" t="s">
        <v>40</v>
      </c>
      <c r="I315">
        <v>1</v>
      </c>
      <c r="J315">
        <v>1</v>
      </c>
    </row>
    <row r="316" spans="1:10" x14ac:dyDescent="0.35">
      <c r="A316" s="37" t="s">
        <v>642</v>
      </c>
      <c r="B316" s="37" t="s">
        <v>799</v>
      </c>
      <c r="C316" s="37" t="s">
        <v>14</v>
      </c>
      <c r="D316" s="37" t="s">
        <v>3530</v>
      </c>
      <c r="E316" s="37" t="s">
        <v>2784</v>
      </c>
      <c r="F316" s="37" t="s">
        <v>800</v>
      </c>
      <c r="G316" s="37" t="s">
        <v>801</v>
      </c>
      <c r="H316" s="37" t="s">
        <v>71</v>
      </c>
      <c r="I316">
        <v>0</v>
      </c>
      <c r="J316">
        <v>1</v>
      </c>
    </row>
    <row r="317" spans="1:10" x14ac:dyDescent="0.35">
      <c r="A317" s="37" t="s">
        <v>642</v>
      </c>
      <c r="B317" s="37" t="s">
        <v>802</v>
      </c>
      <c r="C317" s="37" t="s">
        <v>14</v>
      </c>
      <c r="D317" s="37" t="s">
        <v>3531</v>
      </c>
      <c r="E317" s="37" t="s">
        <v>2784</v>
      </c>
      <c r="F317" s="37" t="s">
        <v>803</v>
      </c>
      <c r="G317" s="37" t="s">
        <v>804</v>
      </c>
      <c r="H317" s="37" t="s">
        <v>71</v>
      </c>
      <c r="I317">
        <v>0</v>
      </c>
      <c r="J317">
        <v>1</v>
      </c>
    </row>
    <row r="318" spans="1:10" x14ac:dyDescent="0.35">
      <c r="A318" s="37" t="s">
        <v>642</v>
      </c>
      <c r="B318" s="37" t="s">
        <v>805</v>
      </c>
      <c r="C318" s="37" t="s">
        <v>14</v>
      </c>
      <c r="D318" s="37" t="s">
        <v>3532</v>
      </c>
      <c r="E318" s="37" t="s">
        <v>2784</v>
      </c>
      <c r="F318" s="37" t="s">
        <v>806</v>
      </c>
      <c r="G318" s="37" t="s">
        <v>807</v>
      </c>
      <c r="H318" s="37" t="s">
        <v>54</v>
      </c>
      <c r="I318">
        <v>0</v>
      </c>
      <c r="J318">
        <v>0</v>
      </c>
    </row>
    <row r="319" spans="1:10" x14ac:dyDescent="0.35">
      <c r="A319" s="37" t="s">
        <v>642</v>
      </c>
      <c r="B319" s="37" t="s">
        <v>808</v>
      </c>
      <c r="C319" s="37" t="s">
        <v>14</v>
      </c>
      <c r="D319" s="37" t="s">
        <v>3533</v>
      </c>
      <c r="E319" s="37" t="s">
        <v>2784</v>
      </c>
      <c r="F319" s="37" t="s">
        <v>809</v>
      </c>
      <c r="G319" s="37" t="s">
        <v>810</v>
      </c>
      <c r="H319" s="37" t="s">
        <v>54</v>
      </c>
      <c r="I319">
        <v>0</v>
      </c>
      <c r="J319">
        <v>0</v>
      </c>
    </row>
    <row r="320" spans="1:10" x14ac:dyDescent="0.35">
      <c r="A320" s="37" t="s">
        <v>642</v>
      </c>
      <c r="B320" s="37" t="s">
        <v>811</v>
      </c>
      <c r="C320" s="37" t="s">
        <v>14</v>
      </c>
      <c r="D320" s="37" t="s">
        <v>3534</v>
      </c>
      <c r="E320" s="37" t="s">
        <v>2784</v>
      </c>
      <c r="F320" s="37" t="s">
        <v>812</v>
      </c>
      <c r="G320" s="37" t="s">
        <v>813</v>
      </c>
      <c r="H320" s="37" t="s">
        <v>54</v>
      </c>
      <c r="I320">
        <v>0</v>
      </c>
      <c r="J320">
        <v>0</v>
      </c>
    </row>
    <row r="321" spans="1:10" x14ac:dyDescent="0.35">
      <c r="A321" s="37" t="s">
        <v>642</v>
      </c>
      <c r="B321" s="37" t="s">
        <v>814</v>
      </c>
      <c r="C321" s="37" t="s">
        <v>14</v>
      </c>
      <c r="D321" s="37" t="s">
        <v>3535</v>
      </c>
      <c r="E321" s="37" t="s">
        <v>2784</v>
      </c>
      <c r="F321" s="37" t="s">
        <v>815</v>
      </c>
      <c r="G321" s="37" t="s">
        <v>816</v>
      </c>
      <c r="H321" s="37" t="s">
        <v>54</v>
      </c>
      <c r="I321">
        <v>0</v>
      </c>
      <c r="J321">
        <v>0</v>
      </c>
    </row>
    <row r="322" spans="1:10" x14ac:dyDescent="0.35">
      <c r="A322" s="37" t="s">
        <v>642</v>
      </c>
      <c r="B322" s="37" t="s">
        <v>817</v>
      </c>
      <c r="C322" s="37" t="s">
        <v>14</v>
      </c>
      <c r="D322" s="37" t="s">
        <v>3536</v>
      </c>
      <c r="E322" s="37" t="s">
        <v>2784</v>
      </c>
      <c r="F322" s="37" t="s">
        <v>818</v>
      </c>
      <c r="G322" s="37" t="s">
        <v>819</v>
      </c>
      <c r="H322" s="37" t="s">
        <v>71</v>
      </c>
      <c r="I322">
        <v>0</v>
      </c>
      <c r="J322">
        <v>1</v>
      </c>
    </row>
    <row r="323" spans="1:10" x14ac:dyDescent="0.35">
      <c r="A323" s="38" t="s">
        <v>113</v>
      </c>
      <c r="B323" s="38" t="s">
        <v>820</v>
      </c>
      <c r="C323" s="38" t="s">
        <v>13</v>
      </c>
      <c r="D323" s="38" t="s">
        <v>2977</v>
      </c>
      <c r="E323" s="38" t="s">
        <v>2784</v>
      </c>
      <c r="F323" s="38" t="s">
        <v>821</v>
      </c>
      <c r="G323" s="38" t="s">
        <v>822</v>
      </c>
      <c r="H323" s="38" t="s">
        <v>36</v>
      </c>
      <c r="I323">
        <v>0</v>
      </c>
      <c r="J323">
        <v>0</v>
      </c>
    </row>
    <row r="324" spans="1:10" x14ac:dyDescent="0.35">
      <c r="A324" s="38" t="s">
        <v>113</v>
      </c>
      <c r="B324" s="38" t="s">
        <v>823</v>
      </c>
      <c r="C324" s="38" t="s">
        <v>13</v>
      </c>
      <c r="D324" s="38" t="s">
        <v>2957</v>
      </c>
      <c r="E324" s="38" t="s">
        <v>2784</v>
      </c>
      <c r="F324" s="38" t="s">
        <v>824</v>
      </c>
      <c r="G324" s="38" t="s">
        <v>825</v>
      </c>
      <c r="H324" s="38" t="s">
        <v>71</v>
      </c>
      <c r="I324">
        <v>0</v>
      </c>
      <c r="J324">
        <v>1</v>
      </c>
    </row>
    <row r="325" spans="1:10" x14ac:dyDescent="0.35">
      <c r="A325" s="38" t="s">
        <v>113</v>
      </c>
      <c r="B325" s="38" t="s">
        <v>826</v>
      </c>
      <c r="C325" s="38" t="s">
        <v>13</v>
      </c>
      <c r="D325" s="38" t="s">
        <v>2978</v>
      </c>
      <c r="E325" s="38" t="s">
        <v>2784</v>
      </c>
      <c r="F325" s="38" t="s">
        <v>827</v>
      </c>
      <c r="G325" s="38" t="s">
        <v>828</v>
      </c>
      <c r="H325" s="38" t="s">
        <v>71</v>
      </c>
      <c r="I325">
        <v>0</v>
      </c>
      <c r="J325">
        <v>1</v>
      </c>
    </row>
    <row r="326" spans="1:10" x14ac:dyDescent="0.35">
      <c r="A326" s="38" t="s">
        <v>113</v>
      </c>
      <c r="B326" s="38" t="s">
        <v>829</v>
      </c>
      <c r="C326" s="38" t="s">
        <v>13</v>
      </c>
      <c r="D326" s="38" t="s">
        <v>2979</v>
      </c>
      <c r="E326" s="38" t="s">
        <v>2784</v>
      </c>
      <c r="F326" s="38" t="s">
        <v>830</v>
      </c>
      <c r="G326" s="38" t="s">
        <v>831</v>
      </c>
      <c r="H326" s="38" t="s">
        <v>36</v>
      </c>
      <c r="I326">
        <v>0</v>
      </c>
      <c r="J326">
        <v>0</v>
      </c>
    </row>
    <row r="327" spans="1:10" x14ac:dyDescent="0.35">
      <c r="A327" s="38" t="s">
        <v>113</v>
      </c>
      <c r="B327" s="38" t="s">
        <v>832</v>
      </c>
      <c r="C327" s="38" t="s">
        <v>13</v>
      </c>
      <c r="D327" s="38" t="s">
        <v>2980</v>
      </c>
      <c r="E327" s="38" t="s">
        <v>2784</v>
      </c>
      <c r="F327" s="38" t="s">
        <v>833</v>
      </c>
      <c r="G327" s="38" t="s">
        <v>834</v>
      </c>
      <c r="H327" s="38" t="s">
        <v>36</v>
      </c>
      <c r="I327">
        <v>0</v>
      </c>
      <c r="J327">
        <v>0</v>
      </c>
    </row>
    <row r="328" spans="1:10" x14ac:dyDescent="0.35">
      <c r="A328" s="38" t="s">
        <v>113</v>
      </c>
      <c r="B328" s="38" t="s">
        <v>835</v>
      </c>
      <c r="C328" s="38" t="s">
        <v>13</v>
      </c>
      <c r="D328" s="38" t="s">
        <v>2981</v>
      </c>
      <c r="E328" s="38" t="s">
        <v>2784</v>
      </c>
      <c r="F328" s="38" t="s">
        <v>836</v>
      </c>
      <c r="G328" s="38" t="s">
        <v>837</v>
      </c>
      <c r="H328" s="38" t="s">
        <v>71</v>
      </c>
      <c r="I328">
        <v>0</v>
      </c>
      <c r="J328">
        <v>1</v>
      </c>
    </row>
    <row r="329" spans="1:10" x14ac:dyDescent="0.35">
      <c r="A329" s="38" t="s">
        <v>113</v>
      </c>
      <c r="B329" s="38" t="s">
        <v>838</v>
      </c>
      <c r="C329" s="38" t="s">
        <v>13</v>
      </c>
      <c r="D329" s="38" t="s">
        <v>2982</v>
      </c>
      <c r="E329" s="38" t="s">
        <v>2784</v>
      </c>
      <c r="F329" s="38" t="s">
        <v>839</v>
      </c>
      <c r="G329" s="38" t="s">
        <v>840</v>
      </c>
      <c r="H329" s="38" t="s">
        <v>71</v>
      </c>
      <c r="I329">
        <v>0</v>
      </c>
      <c r="J329">
        <v>1</v>
      </c>
    </row>
    <row r="330" spans="1:10" x14ac:dyDescent="0.35">
      <c r="A330" s="38" t="s">
        <v>113</v>
      </c>
      <c r="B330" s="38" t="s">
        <v>841</v>
      </c>
      <c r="C330" s="38" t="s">
        <v>13</v>
      </c>
      <c r="D330" s="38" t="s">
        <v>2983</v>
      </c>
      <c r="E330" s="38" t="s">
        <v>2784</v>
      </c>
      <c r="F330" s="38" t="s">
        <v>842</v>
      </c>
      <c r="G330" s="38" t="s">
        <v>843</v>
      </c>
      <c r="H330" s="38" t="s">
        <v>71</v>
      </c>
      <c r="I330">
        <v>0</v>
      </c>
      <c r="J330">
        <v>1</v>
      </c>
    </row>
    <row r="331" spans="1:10" x14ac:dyDescent="0.35">
      <c r="A331" s="38" t="s">
        <v>113</v>
      </c>
      <c r="B331" s="38" t="s">
        <v>844</v>
      </c>
      <c r="C331" s="38" t="s">
        <v>13</v>
      </c>
      <c r="D331" s="38" t="s">
        <v>2984</v>
      </c>
      <c r="E331" s="38" t="s">
        <v>2784</v>
      </c>
      <c r="F331" s="38" t="s">
        <v>845</v>
      </c>
      <c r="G331" s="38" t="s">
        <v>846</v>
      </c>
      <c r="H331" s="38" t="s">
        <v>71</v>
      </c>
      <c r="I331">
        <v>0</v>
      </c>
      <c r="J331">
        <v>1</v>
      </c>
    </row>
    <row r="332" spans="1:10" x14ac:dyDescent="0.35">
      <c r="A332" s="38" t="s">
        <v>113</v>
      </c>
      <c r="B332" s="38" t="s">
        <v>847</v>
      </c>
      <c r="C332" s="38" t="s">
        <v>13</v>
      </c>
      <c r="D332" s="38" t="s">
        <v>2976</v>
      </c>
      <c r="E332" s="38" t="s">
        <v>2784</v>
      </c>
      <c r="F332" s="38" t="s">
        <v>848</v>
      </c>
      <c r="G332" s="38" t="s">
        <v>849</v>
      </c>
      <c r="H332" s="38" t="s">
        <v>36</v>
      </c>
      <c r="I332">
        <v>0</v>
      </c>
      <c r="J332">
        <v>0</v>
      </c>
    </row>
    <row r="333" spans="1:10" x14ac:dyDescent="0.35">
      <c r="A333" s="38" t="s">
        <v>113</v>
      </c>
      <c r="B333" s="38" t="s">
        <v>850</v>
      </c>
      <c r="C333" s="38" t="s">
        <v>16</v>
      </c>
      <c r="D333" s="38" t="s">
        <v>2968</v>
      </c>
      <c r="E333" s="38" t="s">
        <v>2784</v>
      </c>
      <c r="F333" s="38" t="s">
        <v>851</v>
      </c>
      <c r="G333" s="38" t="s">
        <v>852</v>
      </c>
      <c r="H333" s="38" t="s">
        <v>71</v>
      </c>
      <c r="I333">
        <v>0</v>
      </c>
      <c r="J333">
        <v>1</v>
      </c>
    </row>
    <row r="334" spans="1:10" x14ac:dyDescent="0.35">
      <c r="A334" s="38" t="s">
        <v>113</v>
      </c>
      <c r="B334" s="38" t="s">
        <v>853</v>
      </c>
      <c r="C334" s="38" t="s">
        <v>16</v>
      </c>
      <c r="D334" s="38" t="s">
        <v>3537</v>
      </c>
      <c r="E334" s="38" t="s">
        <v>2784</v>
      </c>
      <c r="F334" s="38" t="s">
        <v>854</v>
      </c>
      <c r="G334" s="38" t="s">
        <v>855</v>
      </c>
      <c r="H334" s="38" t="s">
        <v>54</v>
      </c>
      <c r="I334">
        <v>0</v>
      </c>
      <c r="J334">
        <v>0</v>
      </c>
    </row>
    <row r="335" spans="1:10" x14ac:dyDescent="0.35">
      <c r="A335" s="38" t="s">
        <v>113</v>
      </c>
      <c r="B335" s="38" t="s">
        <v>856</v>
      </c>
      <c r="C335" s="38" t="s">
        <v>16</v>
      </c>
      <c r="D335" s="38" t="s">
        <v>2969</v>
      </c>
      <c r="E335" s="38" t="s">
        <v>2784</v>
      </c>
      <c r="F335" s="38" t="s">
        <v>857</v>
      </c>
      <c r="G335" s="38" t="s">
        <v>858</v>
      </c>
      <c r="H335" s="38" t="s">
        <v>71</v>
      </c>
      <c r="I335">
        <v>0</v>
      </c>
      <c r="J335">
        <v>1</v>
      </c>
    </row>
    <row r="336" spans="1:10" x14ac:dyDescent="0.35">
      <c r="A336" s="38" t="s">
        <v>113</v>
      </c>
      <c r="B336" s="38" t="s">
        <v>859</v>
      </c>
      <c r="C336" s="38" t="s">
        <v>16</v>
      </c>
      <c r="D336" s="38" t="s">
        <v>2970</v>
      </c>
      <c r="E336" s="38" t="s">
        <v>2784</v>
      </c>
      <c r="F336" s="38" t="s">
        <v>860</v>
      </c>
      <c r="G336" s="38" t="s">
        <v>861</v>
      </c>
      <c r="H336" s="38" t="s">
        <v>36</v>
      </c>
      <c r="I336">
        <v>0</v>
      </c>
      <c r="J336">
        <v>0</v>
      </c>
    </row>
    <row r="337" spans="1:10" x14ac:dyDescent="0.35">
      <c r="A337" s="38" t="s">
        <v>113</v>
      </c>
      <c r="B337" s="38" t="s">
        <v>862</v>
      </c>
      <c r="C337" s="38" t="s">
        <v>16</v>
      </c>
      <c r="D337" s="38" t="s">
        <v>2971</v>
      </c>
      <c r="E337" s="38" t="s">
        <v>2784</v>
      </c>
      <c r="F337" s="38" t="s">
        <v>863</v>
      </c>
      <c r="G337" s="38" t="s">
        <v>864</v>
      </c>
      <c r="H337" s="38" t="s">
        <v>36</v>
      </c>
      <c r="I337">
        <v>0</v>
      </c>
      <c r="J337">
        <v>0</v>
      </c>
    </row>
    <row r="338" spans="1:10" x14ac:dyDescent="0.35">
      <c r="A338" s="38" t="s">
        <v>113</v>
      </c>
      <c r="B338" s="38" t="s">
        <v>865</v>
      </c>
      <c r="C338" s="38" t="s">
        <v>16</v>
      </c>
      <c r="D338" s="38" t="s">
        <v>2972</v>
      </c>
      <c r="E338" s="38" t="s">
        <v>2784</v>
      </c>
      <c r="F338" s="38" t="s">
        <v>866</v>
      </c>
      <c r="G338" s="38" t="s">
        <v>867</v>
      </c>
      <c r="H338" s="38" t="s">
        <v>54</v>
      </c>
      <c r="I338">
        <v>0</v>
      </c>
      <c r="J338">
        <v>0</v>
      </c>
    </row>
    <row r="339" spans="1:10" x14ac:dyDescent="0.35">
      <c r="A339" s="38" t="s">
        <v>113</v>
      </c>
      <c r="B339" s="38" t="s">
        <v>868</v>
      </c>
      <c r="C339" s="38" t="s">
        <v>16</v>
      </c>
      <c r="D339" s="38" t="s">
        <v>2973</v>
      </c>
      <c r="E339" s="38" t="s">
        <v>2784</v>
      </c>
      <c r="F339" s="38" t="s">
        <v>869</v>
      </c>
      <c r="G339" s="38" t="s">
        <v>870</v>
      </c>
      <c r="H339" s="38" t="s">
        <v>36</v>
      </c>
      <c r="I339">
        <v>0</v>
      </c>
      <c r="J339">
        <v>0</v>
      </c>
    </row>
    <row r="340" spans="1:10" x14ac:dyDescent="0.35">
      <c r="A340" s="38" t="s">
        <v>113</v>
      </c>
      <c r="B340" s="38" t="s">
        <v>871</v>
      </c>
      <c r="C340" s="38" t="s">
        <v>16</v>
      </c>
      <c r="D340" s="38" t="s">
        <v>2974</v>
      </c>
      <c r="E340" s="38" t="s">
        <v>2784</v>
      </c>
      <c r="F340" s="38" t="s">
        <v>872</v>
      </c>
      <c r="G340" s="38" t="s">
        <v>873</v>
      </c>
      <c r="H340" s="38" t="s">
        <v>44</v>
      </c>
      <c r="I340">
        <v>0</v>
      </c>
      <c r="J340">
        <v>0</v>
      </c>
    </row>
    <row r="341" spans="1:10" x14ac:dyDescent="0.35">
      <c r="A341" s="38" t="s">
        <v>113</v>
      </c>
      <c r="B341" s="38" t="s">
        <v>874</v>
      </c>
      <c r="C341" s="38" t="s">
        <v>16</v>
      </c>
      <c r="D341" s="38" t="s">
        <v>3538</v>
      </c>
      <c r="E341" s="38" t="s">
        <v>2784</v>
      </c>
      <c r="F341" s="38" t="s">
        <v>875</v>
      </c>
      <c r="G341" s="38" t="s">
        <v>876</v>
      </c>
      <c r="H341" s="38" t="s">
        <v>71</v>
      </c>
      <c r="I341">
        <v>0</v>
      </c>
      <c r="J341">
        <v>1</v>
      </c>
    </row>
    <row r="342" spans="1:10" x14ac:dyDescent="0.35">
      <c r="A342" s="38" t="s">
        <v>113</v>
      </c>
      <c r="B342" s="38" t="s">
        <v>877</v>
      </c>
      <c r="C342" s="38" t="s">
        <v>16</v>
      </c>
      <c r="D342" s="38" t="s">
        <v>3539</v>
      </c>
      <c r="E342" s="38" t="s">
        <v>2784</v>
      </c>
      <c r="F342" s="38" t="s">
        <v>878</v>
      </c>
      <c r="G342" s="38" t="s">
        <v>879</v>
      </c>
      <c r="H342" s="38" t="s">
        <v>71</v>
      </c>
      <c r="I342">
        <v>0</v>
      </c>
      <c r="J342">
        <v>1</v>
      </c>
    </row>
    <row r="343" spans="1:10" x14ac:dyDescent="0.35">
      <c r="A343" s="38" t="s">
        <v>113</v>
      </c>
      <c r="B343" s="38" t="s">
        <v>880</v>
      </c>
      <c r="C343" s="38" t="s">
        <v>12</v>
      </c>
      <c r="D343" s="38" t="s">
        <v>2975</v>
      </c>
      <c r="E343" s="38" t="s">
        <v>2784</v>
      </c>
      <c r="F343" s="38" t="s">
        <v>881</v>
      </c>
      <c r="G343" s="38" t="s">
        <v>882</v>
      </c>
      <c r="H343" s="38" t="s">
        <v>36</v>
      </c>
      <c r="I343">
        <v>0</v>
      </c>
      <c r="J343">
        <v>0</v>
      </c>
    </row>
    <row r="344" spans="1:10" x14ac:dyDescent="0.35">
      <c r="A344" s="38" t="s">
        <v>113</v>
      </c>
      <c r="B344" s="38" t="s">
        <v>883</v>
      </c>
      <c r="C344" s="38" t="s">
        <v>15</v>
      </c>
      <c r="D344" s="38" t="s">
        <v>2917</v>
      </c>
      <c r="E344" s="38" t="s">
        <v>2784</v>
      </c>
      <c r="F344" s="38" t="s">
        <v>884</v>
      </c>
      <c r="G344" s="38" t="s">
        <v>885</v>
      </c>
      <c r="H344" s="38" t="s">
        <v>36</v>
      </c>
      <c r="I344">
        <v>0</v>
      </c>
      <c r="J344">
        <v>0</v>
      </c>
    </row>
    <row r="345" spans="1:10" x14ac:dyDescent="0.35">
      <c r="A345" s="38" t="s">
        <v>113</v>
      </c>
      <c r="B345" s="38" t="s">
        <v>886</v>
      </c>
      <c r="C345" s="38" t="s">
        <v>15</v>
      </c>
      <c r="D345" s="38" t="s">
        <v>2967</v>
      </c>
      <c r="E345" s="38" t="s">
        <v>2784</v>
      </c>
      <c r="F345" s="38" t="s">
        <v>887</v>
      </c>
      <c r="G345" s="38" t="s">
        <v>888</v>
      </c>
      <c r="H345" s="38" t="s">
        <v>36</v>
      </c>
      <c r="I345">
        <v>0</v>
      </c>
      <c r="J345">
        <v>0</v>
      </c>
    </row>
    <row r="346" spans="1:10" x14ac:dyDescent="0.35">
      <c r="A346" s="38" t="s">
        <v>113</v>
      </c>
      <c r="B346" s="38" t="s">
        <v>889</v>
      </c>
      <c r="C346" s="38" t="s">
        <v>15</v>
      </c>
      <c r="D346" s="38" t="s">
        <v>2924</v>
      </c>
      <c r="E346" s="38" t="s">
        <v>2784</v>
      </c>
      <c r="F346" s="38" t="s">
        <v>890</v>
      </c>
      <c r="G346" s="38" t="s">
        <v>891</v>
      </c>
      <c r="H346" s="38" t="s">
        <v>36</v>
      </c>
      <c r="I346">
        <v>0</v>
      </c>
      <c r="J346">
        <v>0</v>
      </c>
    </row>
    <row r="347" spans="1:10" x14ac:dyDescent="0.35">
      <c r="A347" s="38" t="s">
        <v>113</v>
      </c>
      <c r="B347" s="38" t="s">
        <v>892</v>
      </c>
      <c r="C347" s="38" t="s">
        <v>15</v>
      </c>
      <c r="D347" s="38" t="s">
        <v>2931</v>
      </c>
      <c r="E347" s="38" t="s">
        <v>2784</v>
      </c>
      <c r="F347" s="38" t="s">
        <v>893</v>
      </c>
      <c r="G347" s="38" t="s">
        <v>894</v>
      </c>
      <c r="H347" s="38" t="s">
        <v>36</v>
      </c>
      <c r="I347">
        <v>0</v>
      </c>
      <c r="J347">
        <v>0</v>
      </c>
    </row>
    <row r="348" spans="1:10" x14ac:dyDescent="0.35">
      <c r="A348" s="38" t="s">
        <v>113</v>
      </c>
      <c r="B348" s="38" t="s">
        <v>895</v>
      </c>
      <c r="C348" s="38" t="s">
        <v>15</v>
      </c>
      <c r="D348" s="38" t="s">
        <v>3540</v>
      </c>
      <c r="E348" s="38" t="s">
        <v>2784</v>
      </c>
      <c r="F348" s="38" t="s">
        <v>896</v>
      </c>
      <c r="G348" s="38" t="s">
        <v>897</v>
      </c>
      <c r="H348" s="38" t="s">
        <v>36</v>
      </c>
      <c r="I348">
        <v>0</v>
      </c>
      <c r="J348">
        <v>0</v>
      </c>
    </row>
    <row r="349" spans="1:10" x14ac:dyDescent="0.35">
      <c r="A349" s="38" t="s">
        <v>113</v>
      </c>
      <c r="B349" s="38" t="s">
        <v>898</v>
      </c>
      <c r="C349" s="38" t="s">
        <v>15</v>
      </c>
      <c r="D349" s="38" t="s">
        <v>2939</v>
      </c>
      <c r="E349" s="38" t="s">
        <v>2784</v>
      </c>
      <c r="F349" s="38" t="s">
        <v>899</v>
      </c>
      <c r="G349" s="38" t="s">
        <v>900</v>
      </c>
      <c r="H349" s="38" t="s">
        <v>36</v>
      </c>
      <c r="I349">
        <v>0</v>
      </c>
      <c r="J349">
        <v>0</v>
      </c>
    </row>
    <row r="350" spans="1:10" x14ac:dyDescent="0.35">
      <c r="A350" s="38" t="s">
        <v>113</v>
      </c>
      <c r="B350" s="38" t="s">
        <v>901</v>
      </c>
      <c r="C350" s="38" t="s">
        <v>15</v>
      </c>
      <c r="D350" s="38" t="s">
        <v>2942</v>
      </c>
      <c r="E350" s="38" t="s">
        <v>2784</v>
      </c>
      <c r="F350" s="38" t="s">
        <v>902</v>
      </c>
      <c r="G350" s="38" t="s">
        <v>903</v>
      </c>
      <c r="H350" s="38" t="s">
        <v>71</v>
      </c>
      <c r="I350">
        <v>0</v>
      </c>
      <c r="J350">
        <v>1</v>
      </c>
    </row>
    <row r="351" spans="1:10" x14ac:dyDescent="0.35">
      <c r="A351" s="38" t="s">
        <v>113</v>
      </c>
      <c r="B351" s="38" t="s">
        <v>904</v>
      </c>
      <c r="C351" s="38" t="s">
        <v>15</v>
      </c>
      <c r="D351" s="38" t="s">
        <v>2947</v>
      </c>
      <c r="E351" s="38" t="s">
        <v>2784</v>
      </c>
      <c r="F351" s="38" t="s">
        <v>905</v>
      </c>
      <c r="G351" s="38" t="s">
        <v>906</v>
      </c>
      <c r="H351" s="38" t="s">
        <v>71</v>
      </c>
      <c r="I351">
        <v>0</v>
      </c>
      <c r="J351">
        <v>1</v>
      </c>
    </row>
    <row r="352" spans="1:10" x14ac:dyDescent="0.35">
      <c r="A352" s="38" t="s">
        <v>113</v>
      </c>
      <c r="B352" s="38" t="s">
        <v>907</v>
      </c>
      <c r="C352" s="38" t="s">
        <v>15</v>
      </c>
      <c r="D352" s="38" t="s">
        <v>2954</v>
      </c>
      <c r="E352" s="38" t="s">
        <v>2784</v>
      </c>
      <c r="F352" s="38" t="s">
        <v>908</v>
      </c>
      <c r="G352" s="38" t="s">
        <v>909</v>
      </c>
      <c r="H352" s="38" t="s">
        <v>36</v>
      </c>
      <c r="I352">
        <v>0</v>
      </c>
      <c r="J352">
        <v>0</v>
      </c>
    </row>
    <row r="353" spans="1:10" x14ac:dyDescent="0.35">
      <c r="A353" s="38" t="s">
        <v>113</v>
      </c>
      <c r="B353" s="38" t="s">
        <v>910</v>
      </c>
      <c r="C353" s="38" t="s">
        <v>15</v>
      </c>
      <c r="D353" s="38" t="s">
        <v>3541</v>
      </c>
      <c r="E353" s="38" t="s">
        <v>2784</v>
      </c>
      <c r="F353" s="38" t="s">
        <v>911</v>
      </c>
      <c r="G353" s="38" t="s">
        <v>912</v>
      </c>
      <c r="H353" s="38" t="s">
        <v>36</v>
      </c>
      <c r="I353">
        <v>0</v>
      </c>
      <c r="J353">
        <v>0</v>
      </c>
    </row>
    <row r="354" spans="1:10" x14ac:dyDescent="0.35">
      <c r="A354" s="38" t="s">
        <v>113</v>
      </c>
      <c r="B354" s="38" t="s">
        <v>913</v>
      </c>
      <c r="C354" s="38" t="s">
        <v>11</v>
      </c>
      <c r="D354" s="38" t="s">
        <v>2906</v>
      </c>
      <c r="E354" s="38" t="s">
        <v>2784</v>
      </c>
      <c r="F354" s="38" t="s">
        <v>914</v>
      </c>
      <c r="G354" s="38" t="s">
        <v>915</v>
      </c>
      <c r="H354" s="38" t="s">
        <v>36</v>
      </c>
      <c r="I354">
        <v>0</v>
      </c>
      <c r="J354">
        <v>0</v>
      </c>
    </row>
    <row r="355" spans="1:10" x14ac:dyDescent="0.35">
      <c r="A355" s="38" t="s">
        <v>113</v>
      </c>
      <c r="B355" s="38" t="s">
        <v>916</v>
      </c>
      <c r="C355" s="38" t="s">
        <v>11</v>
      </c>
      <c r="D355" s="38" t="s">
        <v>2912</v>
      </c>
      <c r="E355" s="38" t="s">
        <v>2784</v>
      </c>
      <c r="F355" s="38" t="s">
        <v>917</v>
      </c>
      <c r="G355" s="38" t="s">
        <v>918</v>
      </c>
      <c r="H355" s="38" t="s">
        <v>54</v>
      </c>
      <c r="I355">
        <v>0</v>
      </c>
      <c r="J355">
        <v>0</v>
      </c>
    </row>
    <row r="356" spans="1:10" x14ac:dyDescent="0.35">
      <c r="A356" s="38" t="s">
        <v>113</v>
      </c>
      <c r="B356" s="38" t="s">
        <v>919</v>
      </c>
      <c r="C356" s="38" t="s">
        <v>11</v>
      </c>
      <c r="D356" s="38" t="s">
        <v>2914</v>
      </c>
      <c r="E356" s="38" t="s">
        <v>2784</v>
      </c>
      <c r="F356" s="38" t="s">
        <v>920</v>
      </c>
      <c r="G356" s="38" t="s">
        <v>921</v>
      </c>
      <c r="H356" s="38" t="s">
        <v>36</v>
      </c>
      <c r="I356">
        <v>0</v>
      </c>
      <c r="J356">
        <v>0</v>
      </c>
    </row>
    <row r="357" spans="1:10" x14ac:dyDescent="0.35">
      <c r="A357" s="38" t="s">
        <v>113</v>
      </c>
      <c r="B357" s="38" t="s">
        <v>922</v>
      </c>
      <c r="C357" s="38" t="s">
        <v>11</v>
      </c>
      <c r="D357" s="38" t="s">
        <v>2921</v>
      </c>
      <c r="E357" s="38" t="s">
        <v>2784</v>
      </c>
      <c r="F357" s="38" t="s">
        <v>923</v>
      </c>
      <c r="G357" s="38" t="s">
        <v>924</v>
      </c>
      <c r="H357" s="38" t="s">
        <v>36</v>
      </c>
      <c r="I357">
        <v>0</v>
      </c>
      <c r="J357">
        <v>0</v>
      </c>
    </row>
    <row r="358" spans="1:10" x14ac:dyDescent="0.35">
      <c r="A358" s="38" t="s">
        <v>113</v>
      </c>
      <c r="B358" s="38" t="s">
        <v>925</v>
      </c>
      <c r="C358" s="38" t="s">
        <v>11</v>
      </c>
      <c r="D358" s="38" t="s">
        <v>2928</v>
      </c>
      <c r="E358" s="38" t="s">
        <v>2784</v>
      </c>
      <c r="F358" s="38" t="s">
        <v>926</v>
      </c>
      <c r="G358" s="38" t="s">
        <v>927</v>
      </c>
      <c r="H358" s="38" t="s">
        <v>36</v>
      </c>
      <c r="I358">
        <v>0</v>
      </c>
      <c r="J358">
        <v>0</v>
      </c>
    </row>
    <row r="359" spans="1:10" x14ac:dyDescent="0.35">
      <c r="A359" s="38" t="s">
        <v>113</v>
      </c>
      <c r="B359" s="38" t="s">
        <v>928</v>
      </c>
      <c r="C359" s="38" t="s">
        <v>11</v>
      </c>
      <c r="D359" s="38" t="s">
        <v>2934</v>
      </c>
      <c r="E359" s="38" t="s">
        <v>2784</v>
      </c>
      <c r="F359" s="38" t="s">
        <v>929</v>
      </c>
      <c r="G359" s="38" t="s">
        <v>930</v>
      </c>
      <c r="H359" s="38" t="s">
        <v>36</v>
      </c>
      <c r="I359">
        <v>0</v>
      </c>
      <c r="J359">
        <v>0</v>
      </c>
    </row>
    <row r="360" spans="1:10" x14ac:dyDescent="0.35">
      <c r="A360" s="38" t="s">
        <v>113</v>
      </c>
      <c r="B360" s="38" t="s">
        <v>931</v>
      </c>
      <c r="C360" s="38" t="s">
        <v>11</v>
      </c>
      <c r="D360" s="38" t="s">
        <v>2936</v>
      </c>
      <c r="E360" s="38" t="s">
        <v>2784</v>
      </c>
      <c r="F360" s="38" t="s">
        <v>932</v>
      </c>
      <c r="G360" s="38" t="s">
        <v>933</v>
      </c>
      <c r="H360" s="38" t="s">
        <v>36</v>
      </c>
      <c r="I360">
        <v>0</v>
      </c>
      <c r="J360">
        <v>0</v>
      </c>
    </row>
    <row r="361" spans="1:10" x14ac:dyDescent="0.35">
      <c r="A361" s="38" t="s">
        <v>113</v>
      </c>
      <c r="B361" s="38" t="s">
        <v>934</v>
      </c>
      <c r="C361" s="38" t="s">
        <v>11</v>
      </c>
      <c r="D361" s="38" t="s">
        <v>3542</v>
      </c>
      <c r="E361" s="38" t="s">
        <v>2784</v>
      </c>
      <c r="F361" s="38" t="s">
        <v>935</v>
      </c>
      <c r="G361" s="38" t="s">
        <v>936</v>
      </c>
      <c r="H361" s="38" t="s">
        <v>36</v>
      </c>
      <c r="I361">
        <v>0</v>
      </c>
      <c r="J361">
        <v>0</v>
      </c>
    </row>
    <row r="362" spans="1:10" x14ac:dyDescent="0.35">
      <c r="A362" s="38" t="s">
        <v>113</v>
      </c>
      <c r="B362" s="38" t="s">
        <v>937</v>
      </c>
      <c r="C362" s="38" t="s">
        <v>11</v>
      </c>
      <c r="D362" s="38" t="s">
        <v>2944</v>
      </c>
      <c r="E362" s="38" t="s">
        <v>2784</v>
      </c>
      <c r="F362" s="38" t="s">
        <v>938</v>
      </c>
      <c r="G362" s="38" t="s">
        <v>939</v>
      </c>
      <c r="H362" s="38" t="s">
        <v>36</v>
      </c>
      <c r="I362">
        <v>0</v>
      </c>
      <c r="J362">
        <v>0</v>
      </c>
    </row>
    <row r="363" spans="1:10" x14ac:dyDescent="0.35">
      <c r="A363" s="38" t="s">
        <v>113</v>
      </c>
      <c r="B363" s="38" t="s">
        <v>940</v>
      </c>
      <c r="C363" s="38" t="s">
        <v>11</v>
      </c>
      <c r="D363" s="38" t="s">
        <v>2951</v>
      </c>
      <c r="E363" s="38" t="s">
        <v>2784</v>
      </c>
      <c r="F363" s="38" t="s">
        <v>941</v>
      </c>
      <c r="G363" s="38" t="s">
        <v>942</v>
      </c>
      <c r="H363" s="38" t="s">
        <v>54</v>
      </c>
      <c r="I363">
        <v>0</v>
      </c>
      <c r="J363">
        <v>0</v>
      </c>
    </row>
    <row r="364" spans="1:10" x14ac:dyDescent="0.35">
      <c r="A364" s="38" t="s">
        <v>113</v>
      </c>
      <c r="B364" s="38" t="s">
        <v>943</v>
      </c>
      <c r="C364" s="38" t="s">
        <v>14</v>
      </c>
      <c r="D364" s="38" t="s">
        <v>2959</v>
      </c>
      <c r="E364" s="38" t="s">
        <v>2784</v>
      </c>
      <c r="F364" s="38" t="s">
        <v>944</v>
      </c>
      <c r="G364" s="38" t="s">
        <v>945</v>
      </c>
      <c r="H364" s="38" t="s">
        <v>36</v>
      </c>
      <c r="I364">
        <v>0</v>
      </c>
      <c r="J364">
        <v>0</v>
      </c>
    </row>
    <row r="365" spans="1:10" x14ac:dyDescent="0.35">
      <c r="A365" s="38" t="s">
        <v>113</v>
      </c>
      <c r="B365" s="38" t="s">
        <v>946</v>
      </c>
      <c r="C365" s="38" t="s">
        <v>14</v>
      </c>
      <c r="D365" s="38" t="s">
        <v>2909</v>
      </c>
      <c r="E365" s="38" t="s">
        <v>2784</v>
      </c>
      <c r="F365" s="38" t="s">
        <v>947</v>
      </c>
      <c r="G365" s="38" t="s">
        <v>948</v>
      </c>
      <c r="H365" s="38" t="s">
        <v>36</v>
      </c>
      <c r="I365">
        <v>0</v>
      </c>
      <c r="J365">
        <v>0</v>
      </c>
    </row>
    <row r="366" spans="1:10" x14ac:dyDescent="0.35">
      <c r="A366" s="38" t="s">
        <v>113</v>
      </c>
      <c r="B366" s="38" t="s">
        <v>949</v>
      </c>
      <c r="C366" s="38" t="s">
        <v>14</v>
      </c>
      <c r="D366" s="38" t="s">
        <v>2960</v>
      </c>
      <c r="E366" s="38" t="s">
        <v>2784</v>
      </c>
      <c r="F366" s="38" t="s">
        <v>950</v>
      </c>
      <c r="G366" s="38" t="s">
        <v>951</v>
      </c>
      <c r="H366" s="38" t="s">
        <v>36</v>
      </c>
      <c r="I366">
        <v>0</v>
      </c>
      <c r="J366">
        <v>0</v>
      </c>
    </row>
    <row r="367" spans="1:10" x14ac:dyDescent="0.35">
      <c r="A367" s="38" t="s">
        <v>113</v>
      </c>
      <c r="B367" s="38" t="s">
        <v>952</v>
      </c>
      <c r="C367" s="38" t="s">
        <v>14</v>
      </c>
      <c r="D367" s="38" t="s">
        <v>2961</v>
      </c>
      <c r="E367" s="38" t="s">
        <v>2784</v>
      </c>
      <c r="F367" s="38" t="s">
        <v>953</v>
      </c>
      <c r="G367" s="38" t="s">
        <v>954</v>
      </c>
      <c r="H367" s="38" t="s">
        <v>36</v>
      </c>
      <c r="I367">
        <v>0</v>
      </c>
      <c r="J367">
        <v>0</v>
      </c>
    </row>
    <row r="368" spans="1:10" x14ac:dyDescent="0.35">
      <c r="A368" s="38" t="s">
        <v>113</v>
      </c>
      <c r="B368" s="38" t="s">
        <v>955</v>
      </c>
      <c r="C368" s="38" t="s">
        <v>14</v>
      </c>
      <c r="D368" s="38" t="s">
        <v>2962</v>
      </c>
      <c r="E368" s="38" t="s">
        <v>2784</v>
      </c>
      <c r="F368" s="38" t="s">
        <v>956</v>
      </c>
      <c r="G368" s="38" t="s">
        <v>957</v>
      </c>
      <c r="H368" s="38" t="s">
        <v>71</v>
      </c>
      <c r="I368">
        <v>0</v>
      </c>
      <c r="J368">
        <v>1</v>
      </c>
    </row>
    <row r="369" spans="1:10" x14ac:dyDescent="0.35">
      <c r="A369" s="38" t="s">
        <v>113</v>
      </c>
      <c r="B369" s="38" t="s">
        <v>958</v>
      </c>
      <c r="C369" s="38" t="s">
        <v>14</v>
      </c>
      <c r="D369" s="38" t="s">
        <v>2963</v>
      </c>
      <c r="E369" s="38" t="s">
        <v>2784</v>
      </c>
      <c r="F369" s="38" t="s">
        <v>959</v>
      </c>
      <c r="G369" s="38" t="s">
        <v>960</v>
      </c>
      <c r="H369" s="38" t="s">
        <v>71</v>
      </c>
      <c r="I369">
        <v>0</v>
      </c>
      <c r="J369">
        <v>1</v>
      </c>
    </row>
    <row r="370" spans="1:10" x14ac:dyDescent="0.35">
      <c r="A370" s="38" t="s">
        <v>113</v>
      </c>
      <c r="B370" s="38" t="s">
        <v>961</v>
      </c>
      <c r="C370" s="38" t="s">
        <v>14</v>
      </c>
      <c r="D370" s="38" t="s">
        <v>2964</v>
      </c>
      <c r="E370" s="38" t="s">
        <v>2784</v>
      </c>
      <c r="F370" s="38" t="s">
        <v>962</v>
      </c>
      <c r="G370" s="38" t="s">
        <v>963</v>
      </c>
      <c r="H370" s="38" t="s">
        <v>40</v>
      </c>
      <c r="I370">
        <v>1</v>
      </c>
      <c r="J370">
        <v>1</v>
      </c>
    </row>
    <row r="371" spans="1:10" x14ac:dyDescent="0.35">
      <c r="A371" s="38" t="s">
        <v>113</v>
      </c>
      <c r="B371" s="38" t="s">
        <v>964</v>
      </c>
      <c r="C371" s="38" t="s">
        <v>14</v>
      </c>
      <c r="D371" s="38" t="s">
        <v>2965</v>
      </c>
      <c r="E371" s="38" t="s">
        <v>2784</v>
      </c>
      <c r="F371" s="38" t="s">
        <v>965</v>
      </c>
      <c r="G371" s="38" t="s">
        <v>966</v>
      </c>
      <c r="H371" s="38" t="s">
        <v>36</v>
      </c>
      <c r="I371">
        <v>0</v>
      </c>
      <c r="J371">
        <v>0</v>
      </c>
    </row>
    <row r="372" spans="1:10" x14ac:dyDescent="0.35">
      <c r="A372" s="38" t="s">
        <v>113</v>
      </c>
      <c r="B372" s="38" t="s">
        <v>967</v>
      </c>
      <c r="C372" s="38" t="s">
        <v>14</v>
      </c>
      <c r="D372" s="38" t="s">
        <v>2966</v>
      </c>
      <c r="E372" s="38" t="s">
        <v>2784</v>
      </c>
      <c r="F372" s="38" t="s">
        <v>968</v>
      </c>
      <c r="G372" s="38" t="s">
        <v>969</v>
      </c>
      <c r="H372" s="38" t="s">
        <v>36</v>
      </c>
      <c r="I372">
        <v>0</v>
      </c>
      <c r="J372">
        <v>0</v>
      </c>
    </row>
    <row r="373" spans="1:10" x14ac:dyDescent="0.35">
      <c r="A373" s="38" t="s">
        <v>113</v>
      </c>
      <c r="B373" s="38" t="s">
        <v>970</v>
      </c>
      <c r="C373" s="38" t="s">
        <v>14</v>
      </c>
      <c r="D373" s="38" t="s">
        <v>2958</v>
      </c>
      <c r="E373" s="38" t="s">
        <v>2784</v>
      </c>
      <c r="F373" s="38" t="s">
        <v>971</v>
      </c>
      <c r="G373" s="38" t="s">
        <v>972</v>
      </c>
      <c r="H373" s="38" t="s">
        <v>36</v>
      </c>
      <c r="I373">
        <v>0</v>
      </c>
      <c r="J373">
        <v>0</v>
      </c>
    </row>
    <row r="374" spans="1:10" x14ac:dyDescent="0.35">
      <c r="A374" s="39" t="s">
        <v>134</v>
      </c>
      <c r="B374" s="39" t="s">
        <v>973</v>
      </c>
      <c r="C374" s="39" t="s">
        <v>13</v>
      </c>
      <c r="D374" s="39" t="s">
        <v>2995</v>
      </c>
      <c r="E374" s="39" t="s">
        <v>2784</v>
      </c>
      <c r="F374" s="39" t="s">
        <v>974</v>
      </c>
      <c r="G374" s="39" t="s">
        <v>975</v>
      </c>
      <c r="H374" s="39" t="s">
        <v>40</v>
      </c>
      <c r="I374">
        <v>1</v>
      </c>
      <c r="J374">
        <v>1</v>
      </c>
    </row>
    <row r="375" spans="1:10" x14ac:dyDescent="0.35">
      <c r="A375" s="39" t="s">
        <v>134</v>
      </c>
      <c r="B375" s="39" t="s">
        <v>976</v>
      </c>
      <c r="C375" s="39" t="s">
        <v>13</v>
      </c>
      <c r="D375" s="39" t="s">
        <v>3543</v>
      </c>
      <c r="E375" s="39" t="s">
        <v>2784</v>
      </c>
      <c r="F375" s="39" t="s">
        <v>977</v>
      </c>
      <c r="G375" s="39" t="s">
        <v>978</v>
      </c>
      <c r="H375" s="39" t="s">
        <v>40</v>
      </c>
      <c r="I375">
        <v>1</v>
      </c>
      <c r="J375">
        <v>1</v>
      </c>
    </row>
    <row r="376" spans="1:10" x14ac:dyDescent="0.35">
      <c r="A376" s="39" t="s">
        <v>134</v>
      </c>
      <c r="B376" s="39" t="s">
        <v>979</v>
      </c>
      <c r="C376" s="39" t="s">
        <v>13</v>
      </c>
      <c r="D376" s="39" t="s">
        <v>2996</v>
      </c>
      <c r="E376" s="39" t="s">
        <v>2784</v>
      </c>
      <c r="F376" s="39" t="s">
        <v>980</v>
      </c>
      <c r="G376" s="39" t="s">
        <v>981</v>
      </c>
      <c r="H376" s="39" t="s">
        <v>36</v>
      </c>
      <c r="I376">
        <v>0</v>
      </c>
      <c r="J376">
        <v>0</v>
      </c>
    </row>
    <row r="377" spans="1:10" x14ac:dyDescent="0.35">
      <c r="A377" s="39" t="s">
        <v>134</v>
      </c>
      <c r="B377" s="39" t="s">
        <v>982</v>
      </c>
      <c r="C377" s="39" t="s">
        <v>13</v>
      </c>
      <c r="D377" s="39" t="s">
        <v>2988</v>
      </c>
      <c r="E377" s="39" t="s">
        <v>2784</v>
      </c>
      <c r="F377" s="39" t="s">
        <v>983</v>
      </c>
      <c r="G377" s="39" t="s">
        <v>984</v>
      </c>
      <c r="H377" s="39" t="s">
        <v>36</v>
      </c>
      <c r="I377">
        <v>0</v>
      </c>
      <c r="J377">
        <v>0</v>
      </c>
    </row>
    <row r="378" spans="1:10" x14ac:dyDescent="0.35">
      <c r="A378" s="39" t="s">
        <v>134</v>
      </c>
      <c r="B378" s="39" t="s">
        <v>985</v>
      </c>
      <c r="C378" s="39" t="s">
        <v>13</v>
      </c>
      <c r="D378" s="39" t="s">
        <v>3000</v>
      </c>
      <c r="E378" s="39" t="s">
        <v>2784</v>
      </c>
      <c r="F378" s="39" t="s">
        <v>986</v>
      </c>
      <c r="G378" s="39" t="s">
        <v>987</v>
      </c>
      <c r="H378" s="39" t="s">
        <v>36</v>
      </c>
      <c r="I378">
        <v>0</v>
      </c>
      <c r="J378">
        <v>0</v>
      </c>
    </row>
    <row r="379" spans="1:10" x14ac:dyDescent="0.35">
      <c r="A379" s="39" t="s">
        <v>134</v>
      </c>
      <c r="B379" s="39" t="s">
        <v>988</v>
      </c>
      <c r="C379" s="39" t="s">
        <v>13</v>
      </c>
      <c r="D379" s="39" t="s">
        <v>3544</v>
      </c>
      <c r="E379" s="39" t="s">
        <v>2784</v>
      </c>
      <c r="F379" s="39" t="s">
        <v>989</v>
      </c>
      <c r="G379" s="39" t="s">
        <v>990</v>
      </c>
      <c r="H379" s="39" t="s">
        <v>36</v>
      </c>
      <c r="I379">
        <v>0</v>
      </c>
      <c r="J379">
        <v>0</v>
      </c>
    </row>
    <row r="380" spans="1:10" x14ac:dyDescent="0.35">
      <c r="A380" s="39" t="s">
        <v>134</v>
      </c>
      <c r="B380" s="39" t="s">
        <v>991</v>
      </c>
      <c r="C380" s="39" t="s">
        <v>13</v>
      </c>
      <c r="D380" s="39" t="s">
        <v>3545</v>
      </c>
      <c r="E380" s="39" t="s">
        <v>2784</v>
      </c>
      <c r="F380" s="39" t="s">
        <v>992</v>
      </c>
      <c r="G380" s="39" t="s">
        <v>993</v>
      </c>
      <c r="H380" s="39" t="s">
        <v>36</v>
      </c>
      <c r="I380">
        <v>0</v>
      </c>
      <c r="J380">
        <v>0</v>
      </c>
    </row>
    <row r="381" spans="1:10" x14ac:dyDescent="0.35">
      <c r="A381" s="39" t="s">
        <v>134</v>
      </c>
      <c r="B381" s="39" t="s">
        <v>994</v>
      </c>
      <c r="C381" s="39" t="s">
        <v>13</v>
      </c>
      <c r="D381" s="39" t="s">
        <v>3003</v>
      </c>
      <c r="E381" s="39" t="s">
        <v>2784</v>
      </c>
      <c r="F381" s="39" t="s">
        <v>995</v>
      </c>
      <c r="G381" s="39" t="s">
        <v>996</v>
      </c>
      <c r="H381" s="39" t="s">
        <v>40</v>
      </c>
      <c r="I381">
        <v>1</v>
      </c>
      <c r="J381">
        <v>1</v>
      </c>
    </row>
    <row r="382" spans="1:10" x14ac:dyDescent="0.35">
      <c r="A382" s="39" t="s">
        <v>134</v>
      </c>
      <c r="B382" s="39" t="s">
        <v>997</v>
      </c>
      <c r="C382" s="39" t="s">
        <v>13</v>
      </c>
      <c r="D382" s="39" t="s">
        <v>3546</v>
      </c>
      <c r="E382" s="39" t="s">
        <v>2784</v>
      </c>
      <c r="F382" s="39" t="s">
        <v>998</v>
      </c>
      <c r="G382" s="39" t="s">
        <v>999</v>
      </c>
      <c r="H382" s="39" t="s">
        <v>36</v>
      </c>
      <c r="I382">
        <v>0</v>
      </c>
      <c r="J382">
        <v>0</v>
      </c>
    </row>
    <row r="383" spans="1:10" x14ac:dyDescent="0.35">
      <c r="A383" s="39" t="s">
        <v>134</v>
      </c>
      <c r="B383" s="39" t="s">
        <v>1000</v>
      </c>
      <c r="C383" s="39" t="s">
        <v>13</v>
      </c>
      <c r="D383" s="39" t="s">
        <v>3547</v>
      </c>
      <c r="E383" s="39" t="s">
        <v>2784</v>
      </c>
      <c r="F383" s="39" t="s">
        <v>1001</v>
      </c>
      <c r="G383" s="39" t="s">
        <v>1002</v>
      </c>
      <c r="H383" s="39" t="s">
        <v>36</v>
      </c>
      <c r="I383">
        <v>0</v>
      </c>
      <c r="J383">
        <v>0</v>
      </c>
    </row>
    <row r="384" spans="1:10" x14ac:dyDescent="0.35">
      <c r="A384" s="39" t="s">
        <v>134</v>
      </c>
      <c r="B384" s="39" t="s">
        <v>1003</v>
      </c>
      <c r="C384" s="39" t="s">
        <v>16</v>
      </c>
      <c r="D384" s="39" t="s">
        <v>3548</v>
      </c>
      <c r="E384" s="39" t="s">
        <v>2784</v>
      </c>
      <c r="F384" s="39" t="s">
        <v>1004</v>
      </c>
      <c r="G384" s="39" t="s">
        <v>1005</v>
      </c>
      <c r="H384" s="39" t="s">
        <v>36</v>
      </c>
      <c r="I384">
        <v>0</v>
      </c>
      <c r="J384">
        <v>0</v>
      </c>
    </row>
    <row r="385" spans="1:10" x14ac:dyDescent="0.35">
      <c r="A385" s="39" t="s">
        <v>134</v>
      </c>
      <c r="B385" s="39" t="s">
        <v>1006</v>
      </c>
      <c r="C385" s="39" t="s">
        <v>16</v>
      </c>
      <c r="D385" s="39" t="s">
        <v>3549</v>
      </c>
      <c r="E385" s="39" t="s">
        <v>2784</v>
      </c>
      <c r="F385" s="39" t="s">
        <v>1007</v>
      </c>
      <c r="G385" s="39" t="s">
        <v>1008</v>
      </c>
      <c r="H385" s="39" t="s">
        <v>36</v>
      </c>
      <c r="I385">
        <v>0</v>
      </c>
      <c r="J385">
        <v>0</v>
      </c>
    </row>
    <row r="386" spans="1:10" x14ac:dyDescent="0.35">
      <c r="A386" s="39" t="s">
        <v>134</v>
      </c>
      <c r="B386" s="39" t="s">
        <v>1009</v>
      </c>
      <c r="C386" s="39" t="s">
        <v>16</v>
      </c>
      <c r="D386" s="39" t="s">
        <v>3550</v>
      </c>
      <c r="E386" s="39" t="s">
        <v>2784</v>
      </c>
      <c r="F386" s="39" t="s">
        <v>1010</v>
      </c>
      <c r="G386" s="39" t="s">
        <v>1011</v>
      </c>
      <c r="H386" s="39" t="s">
        <v>36</v>
      </c>
      <c r="I386">
        <v>0</v>
      </c>
      <c r="J386">
        <v>0</v>
      </c>
    </row>
    <row r="387" spans="1:10" x14ac:dyDescent="0.35">
      <c r="A387" s="39" t="s">
        <v>134</v>
      </c>
      <c r="B387" s="39" t="s">
        <v>1012</v>
      </c>
      <c r="C387" s="39" t="s">
        <v>16</v>
      </c>
      <c r="D387" s="39" t="s">
        <v>3551</v>
      </c>
      <c r="E387" s="39" t="s">
        <v>2784</v>
      </c>
      <c r="F387" s="39" t="s">
        <v>1013</v>
      </c>
      <c r="G387" s="39" t="s">
        <v>1014</v>
      </c>
      <c r="H387" s="39" t="s">
        <v>36</v>
      </c>
      <c r="I387">
        <v>0</v>
      </c>
      <c r="J387">
        <v>0</v>
      </c>
    </row>
    <row r="388" spans="1:10" x14ac:dyDescent="0.35">
      <c r="A388" s="39" t="s">
        <v>134</v>
      </c>
      <c r="B388" s="39" t="s">
        <v>1015</v>
      </c>
      <c r="C388" s="39" t="s">
        <v>16</v>
      </c>
      <c r="D388" s="39" t="s">
        <v>3552</v>
      </c>
      <c r="E388" s="39" t="s">
        <v>2784</v>
      </c>
      <c r="F388" s="39" t="s">
        <v>1016</v>
      </c>
      <c r="G388" s="39" t="s">
        <v>1017</v>
      </c>
      <c r="H388" s="39" t="s">
        <v>36</v>
      </c>
      <c r="I388">
        <v>0</v>
      </c>
      <c r="J388">
        <v>0</v>
      </c>
    </row>
    <row r="389" spans="1:10" x14ac:dyDescent="0.35">
      <c r="A389" s="39" t="s">
        <v>134</v>
      </c>
      <c r="B389" s="39" t="s">
        <v>1018</v>
      </c>
      <c r="C389" s="39" t="s">
        <v>16</v>
      </c>
      <c r="D389" s="39" t="s">
        <v>3553</v>
      </c>
      <c r="E389" s="39" t="s">
        <v>2784</v>
      </c>
      <c r="F389" s="39" t="s">
        <v>1019</v>
      </c>
      <c r="G389" s="39" t="s">
        <v>1020</v>
      </c>
      <c r="H389" s="39" t="s">
        <v>36</v>
      </c>
      <c r="I389">
        <v>0</v>
      </c>
      <c r="J389">
        <v>0</v>
      </c>
    </row>
    <row r="390" spans="1:10" x14ac:dyDescent="0.35">
      <c r="A390" s="39" t="s">
        <v>134</v>
      </c>
      <c r="B390" s="39" t="s">
        <v>1021</v>
      </c>
      <c r="C390" s="39" t="s">
        <v>16</v>
      </c>
      <c r="D390" s="39" t="s">
        <v>3554</v>
      </c>
      <c r="E390" s="39" t="s">
        <v>2784</v>
      </c>
      <c r="F390" s="39" t="s">
        <v>1022</v>
      </c>
      <c r="G390" s="39" t="s">
        <v>1023</v>
      </c>
      <c r="H390" s="39" t="s">
        <v>36</v>
      </c>
      <c r="I390">
        <v>0</v>
      </c>
      <c r="J390">
        <v>0</v>
      </c>
    </row>
    <row r="391" spans="1:10" x14ac:dyDescent="0.35">
      <c r="A391" s="39" t="s">
        <v>134</v>
      </c>
      <c r="B391" s="39" t="s">
        <v>1024</v>
      </c>
      <c r="C391" s="39" t="s">
        <v>16</v>
      </c>
      <c r="D391" s="39" t="s">
        <v>3555</v>
      </c>
      <c r="E391" s="39" t="s">
        <v>2784</v>
      </c>
      <c r="F391" s="39" t="s">
        <v>1025</v>
      </c>
      <c r="G391" s="39" t="s">
        <v>1026</v>
      </c>
      <c r="H391" s="39" t="s">
        <v>36</v>
      </c>
      <c r="I391">
        <v>0</v>
      </c>
      <c r="J391">
        <v>0</v>
      </c>
    </row>
    <row r="392" spans="1:10" x14ac:dyDescent="0.35">
      <c r="A392" s="39" t="s">
        <v>134</v>
      </c>
      <c r="B392" s="39" t="s">
        <v>1027</v>
      </c>
      <c r="C392" s="39" t="s">
        <v>16</v>
      </c>
      <c r="D392" s="39" t="s">
        <v>3556</v>
      </c>
      <c r="E392" s="39" t="s">
        <v>2784</v>
      </c>
      <c r="F392" s="39" t="s">
        <v>1028</v>
      </c>
      <c r="G392" s="39" t="s">
        <v>1029</v>
      </c>
      <c r="H392" s="39" t="s">
        <v>36</v>
      </c>
      <c r="I392">
        <v>0</v>
      </c>
      <c r="J392">
        <v>0</v>
      </c>
    </row>
    <row r="393" spans="1:10" x14ac:dyDescent="0.35">
      <c r="A393" s="39" t="s">
        <v>134</v>
      </c>
      <c r="B393" s="39" t="s">
        <v>1030</v>
      </c>
      <c r="C393" s="39" t="s">
        <v>16</v>
      </c>
      <c r="D393" s="39" t="s">
        <v>3557</v>
      </c>
      <c r="E393" s="39" t="s">
        <v>2784</v>
      </c>
      <c r="F393" s="39" t="s">
        <v>1031</v>
      </c>
      <c r="G393" s="39" t="s">
        <v>1032</v>
      </c>
      <c r="H393" s="39" t="s">
        <v>36</v>
      </c>
      <c r="I393">
        <v>0</v>
      </c>
      <c r="J393">
        <v>0</v>
      </c>
    </row>
    <row r="394" spans="1:10" x14ac:dyDescent="0.35">
      <c r="A394" s="39" t="s">
        <v>134</v>
      </c>
      <c r="B394" s="39" t="s">
        <v>1033</v>
      </c>
      <c r="C394" s="39" t="s">
        <v>12</v>
      </c>
      <c r="D394" s="39" t="s">
        <v>2998</v>
      </c>
      <c r="E394" s="39" t="s">
        <v>2784</v>
      </c>
      <c r="F394" s="39" t="s">
        <v>1034</v>
      </c>
      <c r="G394" s="39" t="s">
        <v>1035</v>
      </c>
      <c r="H394" s="39" t="s">
        <v>36</v>
      </c>
      <c r="I394">
        <v>0</v>
      </c>
      <c r="J394">
        <v>0</v>
      </c>
    </row>
    <row r="395" spans="1:10" x14ac:dyDescent="0.35">
      <c r="A395" s="39" t="s">
        <v>134</v>
      </c>
      <c r="B395" s="39" t="s">
        <v>1036</v>
      </c>
      <c r="C395" s="39" t="s">
        <v>12</v>
      </c>
      <c r="D395" s="39" t="s">
        <v>2994</v>
      </c>
      <c r="E395" s="39" t="s">
        <v>2784</v>
      </c>
      <c r="F395" s="39" t="s">
        <v>1037</v>
      </c>
      <c r="G395" s="39" t="s">
        <v>1038</v>
      </c>
      <c r="H395" s="39" t="s">
        <v>36</v>
      </c>
      <c r="I395">
        <v>0</v>
      </c>
      <c r="J395">
        <v>0</v>
      </c>
    </row>
    <row r="396" spans="1:10" x14ac:dyDescent="0.35">
      <c r="A396" s="39" t="s">
        <v>134</v>
      </c>
      <c r="B396" s="39" t="s">
        <v>1039</v>
      </c>
      <c r="C396" s="39" t="s">
        <v>12</v>
      </c>
      <c r="D396" s="39" t="s">
        <v>2986</v>
      </c>
      <c r="E396" s="39" t="s">
        <v>2784</v>
      </c>
      <c r="F396" s="39" t="s">
        <v>1040</v>
      </c>
      <c r="G396" s="39" t="s">
        <v>1041</v>
      </c>
      <c r="H396" s="39" t="s">
        <v>40</v>
      </c>
      <c r="I396">
        <v>1</v>
      </c>
      <c r="J396">
        <v>1</v>
      </c>
    </row>
    <row r="397" spans="1:10" x14ac:dyDescent="0.35">
      <c r="A397" s="39" t="s">
        <v>134</v>
      </c>
      <c r="B397" s="39" t="s">
        <v>1042</v>
      </c>
      <c r="C397" s="39" t="s">
        <v>12</v>
      </c>
      <c r="D397" s="39" t="s">
        <v>2985</v>
      </c>
      <c r="E397" s="39" t="s">
        <v>2784</v>
      </c>
      <c r="F397" s="39" t="s">
        <v>1043</v>
      </c>
      <c r="G397" s="39" t="s">
        <v>1044</v>
      </c>
      <c r="H397" s="39" t="s">
        <v>36</v>
      </c>
      <c r="I397">
        <v>0</v>
      </c>
      <c r="J397">
        <v>0</v>
      </c>
    </row>
    <row r="398" spans="1:10" x14ac:dyDescent="0.35">
      <c r="A398" s="39" t="s">
        <v>134</v>
      </c>
      <c r="B398" s="39" t="s">
        <v>1045</v>
      </c>
      <c r="C398" s="39" t="s">
        <v>12</v>
      </c>
      <c r="D398" s="39" t="s">
        <v>2987</v>
      </c>
      <c r="E398" s="39" t="s">
        <v>2784</v>
      </c>
      <c r="F398" s="39" t="s">
        <v>1046</v>
      </c>
      <c r="G398" s="39" t="s">
        <v>1047</v>
      </c>
      <c r="H398" s="39" t="s">
        <v>36</v>
      </c>
      <c r="I398">
        <v>0</v>
      </c>
      <c r="J398">
        <v>0</v>
      </c>
    </row>
    <row r="399" spans="1:10" x14ac:dyDescent="0.35">
      <c r="A399" s="39" t="s">
        <v>134</v>
      </c>
      <c r="B399" s="39" t="s">
        <v>1048</v>
      </c>
      <c r="C399" s="39" t="s">
        <v>12</v>
      </c>
      <c r="D399" s="39" t="s">
        <v>2989</v>
      </c>
      <c r="E399" s="39" t="s">
        <v>2784</v>
      </c>
      <c r="F399" s="39" t="s">
        <v>1049</v>
      </c>
      <c r="G399" s="39" t="s">
        <v>1050</v>
      </c>
      <c r="H399" s="39" t="s">
        <v>40</v>
      </c>
      <c r="I399">
        <v>1</v>
      </c>
      <c r="J399">
        <v>1</v>
      </c>
    </row>
    <row r="400" spans="1:10" x14ac:dyDescent="0.35">
      <c r="A400" s="39" t="s">
        <v>134</v>
      </c>
      <c r="B400" s="39" t="s">
        <v>1051</v>
      </c>
      <c r="C400" s="39" t="s">
        <v>12</v>
      </c>
      <c r="D400" s="39" t="s">
        <v>2990</v>
      </c>
      <c r="E400" s="39" t="s">
        <v>2784</v>
      </c>
      <c r="F400" s="39" t="s">
        <v>1052</v>
      </c>
      <c r="G400" s="39" t="s">
        <v>1053</v>
      </c>
      <c r="H400" s="39" t="s">
        <v>36</v>
      </c>
      <c r="I400">
        <v>0</v>
      </c>
      <c r="J400">
        <v>0</v>
      </c>
    </row>
    <row r="401" spans="1:10" x14ac:dyDescent="0.35">
      <c r="A401" s="39" t="s">
        <v>134</v>
      </c>
      <c r="B401" s="39" t="s">
        <v>1054</v>
      </c>
      <c r="C401" s="39" t="s">
        <v>12</v>
      </c>
      <c r="D401" s="39" t="s">
        <v>2991</v>
      </c>
      <c r="E401" s="39" t="s">
        <v>2784</v>
      </c>
      <c r="F401" s="39" t="s">
        <v>1055</v>
      </c>
      <c r="G401" s="39" t="s">
        <v>1056</v>
      </c>
      <c r="H401" s="39" t="s">
        <v>40</v>
      </c>
      <c r="I401">
        <v>1</v>
      </c>
      <c r="J401">
        <v>1</v>
      </c>
    </row>
    <row r="402" spans="1:10" x14ac:dyDescent="0.35">
      <c r="A402" s="39" t="s">
        <v>134</v>
      </c>
      <c r="B402" s="39" t="s">
        <v>1057</v>
      </c>
      <c r="C402" s="39" t="s">
        <v>12</v>
      </c>
      <c r="D402" s="39" t="s">
        <v>2992</v>
      </c>
      <c r="E402" s="39" t="s">
        <v>2784</v>
      </c>
      <c r="F402" s="39" t="s">
        <v>1058</v>
      </c>
      <c r="G402" s="39" t="s">
        <v>1059</v>
      </c>
      <c r="H402" s="39" t="s">
        <v>36</v>
      </c>
      <c r="I402">
        <v>0</v>
      </c>
      <c r="J402">
        <v>0</v>
      </c>
    </row>
    <row r="403" spans="1:10" x14ac:dyDescent="0.35">
      <c r="A403" s="39" t="s">
        <v>134</v>
      </c>
      <c r="B403" s="39" t="s">
        <v>1060</v>
      </c>
      <c r="C403" s="39" t="s">
        <v>12</v>
      </c>
      <c r="D403" s="39" t="s">
        <v>2993</v>
      </c>
      <c r="E403" s="39" t="s">
        <v>2784</v>
      </c>
      <c r="F403" s="39" t="s">
        <v>1061</v>
      </c>
      <c r="G403" s="39" t="s">
        <v>1062</v>
      </c>
      <c r="H403" s="39" t="s">
        <v>40</v>
      </c>
      <c r="I403">
        <v>1</v>
      </c>
      <c r="J403">
        <v>1</v>
      </c>
    </row>
    <row r="404" spans="1:10" x14ac:dyDescent="0.35">
      <c r="A404" s="39" t="s">
        <v>134</v>
      </c>
      <c r="B404" s="39" t="s">
        <v>1063</v>
      </c>
      <c r="C404" s="39" t="s">
        <v>15</v>
      </c>
      <c r="D404" s="39" t="s">
        <v>3558</v>
      </c>
      <c r="E404" s="39" t="s">
        <v>2784</v>
      </c>
      <c r="F404" s="39" t="s">
        <v>1064</v>
      </c>
      <c r="G404" s="39" t="s">
        <v>1065</v>
      </c>
      <c r="H404" s="39" t="s">
        <v>36</v>
      </c>
      <c r="I404">
        <v>0</v>
      </c>
      <c r="J404">
        <v>0</v>
      </c>
    </row>
    <row r="405" spans="1:10" x14ac:dyDescent="0.35">
      <c r="A405" s="39" t="s">
        <v>134</v>
      </c>
      <c r="B405" s="39" t="s">
        <v>1066</v>
      </c>
      <c r="C405" s="39" t="s">
        <v>15</v>
      </c>
      <c r="D405" s="39" t="s">
        <v>3559</v>
      </c>
      <c r="E405" s="39" t="s">
        <v>2784</v>
      </c>
      <c r="F405" s="39" t="s">
        <v>1067</v>
      </c>
      <c r="G405" s="39" t="s">
        <v>1068</v>
      </c>
      <c r="H405" s="39" t="s">
        <v>36</v>
      </c>
      <c r="I405">
        <v>0</v>
      </c>
      <c r="J405">
        <v>0</v>
      </c>
    </row>
    <row r="406" spans="1:10" x14ac:dyDescent="0.35">
      <c r="A406" s="39" t="s">
        <v>134</v>
      </c>
      <c r="B406" s="39" t="s">
        <v>1069</v>
      </c>
      <c r="C406" s="39" t="s">
        <v>15</v>
      </c>
      <c r="D406" s="39" t="s">
        <v>3560</v>
      </c>
      <c r="E406" s="39" t="s">
        <v>2784</v>
      </c>
      <c r="F406" s="39" t="s">
        <v>1070</v>
      </c>
      <c r="G406" s="39" t="s">
        <v>1071</v>
      </c>
      <c r="H406" s="39" t="s">
        <v>36</v>
      </c>
      <c r="I406">
        <v>0</v>
      </c>
      <c r="J406">
        <v>0</v>
      </c>
    </row>
    <row r="407" spans="1:10" x14ac:dyDescent="0.35">
      <c r="A407" s="39" t="s">
        <v>134</v>
      </c>
      <c r="B407" s="39" t="s">
        <v>1072</v>
      </c>
      <c r="C407" s="39" t="s">
        <v>15</v>
      </c>
      <c r="D407" s="39" t="s">
        <v>3561</v>
      </c>
      <c r="E407" s="39" t="s">
        <v>2784</v>
      </c>
      <c r="F407" s="39" t="s">
        <v>1073</v>
      </c>
      <c r="G407" s="39" t="s">
        <v>1074</v>
      </c>
      <c r="H407" s="39" t="s">
        <v>36</v>
      </c>
      <c r="I407">
        <v>0</v>
      </c>
      <c r="J407">
        <v>0</v>
      </c>
    </row>
    <row r="408" spans="1:10" x14ac:dyDescent="0.35">
      <c r="A408" s="39" t="s">
        <v>134</v>
      </c>
      <c r="B408" s="39" t="s">
        <v>1075</v>
      </c>
      <c r="C408" s="39" t="s">
        <v>15</v>
      </c>
      <c r="D408" s="39" t="s">
        <v>3562</v>
      </c>
      <c r="E408" s="39" t="s">
        <v>2784</v>
      </c>
      <c r="F408" s="39" t="s">
        <v>1076</v>
      </c>
      <c r="G408" s="39" t="s">
        <v>1077</v>
      </c>
      <c r="H408" s="39" t="s">
        <v>36</v>
      </c>
      <c r="I408">
        <v>0</v>
      </c>
      <c r="J408">
        <v>0</v>
      </c>
    </row>
    <row r="409" spans="1:10" x14ac:dyDescent="0.35">
      <c r="A409" s="39" t="s">
        <v>134</v>
      </c>
      <c r="B409" s="39" t="s">
        <v>1078</v>
      </c>
      <c r="C409" s="39" t="s">
        <v>15</v>
      </c>
      <c r="D409" s="39" t="s">
        <v>3563</v>
      </c>
      <c r="E409" s="39" t="s">
        <v>2784</v>
      </c>
      <c r="F409" s="39" t="s">
        <v>1079</v>
      </c>
      <c r="G409" s="39" t="s">
        <v>1080</v>
      </c>
      <c r="H409" s="39" t="s">
        <v>36</v>
      </c>
      <c r="I409">
        <v>0</v>
      </c>
      <c r="J409">
        <v>0</v>
      </c>
    </row>
    <row r="410" spans="1:10" x14ac:dyDescent="0.35">
      <c r="A410" s="39" t="s">
        <v>134</v>
      </c>
      <c r="B410" s="39" t="s">
        <v>1081</v>
      </c>
      <c r="C410" s="39" t="s">
        <v>15</v>
      </c>
      <c r="D410" s="39" t="s">
        <v>3564</v>
      </c>
      <c r="E410" s="39" t="s">
        <v>2784</v>
      </c>
      <c r="F410" s="39" t="s">
        <v>1082</v>
      </c>
      <c r="G410" s="39" t="s">
        <v>1083</v>
      </c>
      <c r="H410" s="39" t="s">
        <v>36</v>
      </c>
      <c r="I410">
        <v>0</v>
      </c>
      <c r="J410">
        <v>0</v>
      </c>
    </row>
    <row r="411" spans="1:10" x14ac:dyDescent="0.35">
      <c r="A411" s="39" t="s">
        <v>134</v>
      </c>
      <c r="B411" s="39" t="s">
        <v>1084</v>
      </c>
      <c r="C411" s="39" t="s">
        <v>15</v>
      </c>
      <c r="D411" s="39" t="s">
        <v>3565</v>
      </c>
      <c r="E411" s="39" t="s">
        <v>2784</v>
      </c>
      <c r="F411" s="39" t="s">
        <v>1085</v>
      </c>
      <c r="G411" s="39" t="s">
        <v>1086</v>
      </c>
      <c r="H411" s="39" t="s">
        <v>36</v>
      </c>
      <c r="I411">
        <v>0</v>
      </c>
      <c r="J411">
        <v>0</v>
      </c>
    </row>
    <row r="412" spans="1:10" x14ac:dyDescent="0.35">
      <c r="A412" s="39" t="s">
        <v>134</v>
      </c>
      <c r="B412" s="39" t="s">
        <v>1087</v>
      </c>
      <c r="C412" s="39" t="s">
        <v>15</v>
      </c>
      <c r="D412" s="39" t="s">
        <v>3566</v>
      </c>
      <c r="E412" s="39" t="s">
        <v>2784</v>
      </c>
      <c r="F412" s="39" t="s">
        <v>1088</v>
      </c>
      <c r="G412" s="39" t="s">
        <v>1089</v>
      </c>
      <c r="H412" s="39" t="s">
        <v>36</v>
      </c>
      <c r="I412">
        <v>0</v>
      </c>
      <c r="J412">
        <v>0</v>
      </c>
    </row>
    <row r="413" spans="1:10" x14ac:dyDescent="0.35">
      <c r="A413" s="39" t="s">
        <v>134</v>
      </c>
      <c r="B413" s="39" t="s">
        <v>1090</v>
      </c>
      <c r="C413" s="39" t="s">
        <v>15</v>
      </c>
      <c r="D413" s="39" t="s">
        <v>3567</v>
      </c>
      <c r="E413" s="39" t="s">
        <v>2784</v>
      </c>
      <c r="F413" s="39" t="s">
        <v>1091</v>
      </c>
      <c r="G413" s="39" t="s">
        <v>1092</v>
      </c>
      <c r="H413" s="39" t="s">
        <v>36</v>
      </c>
      <c r="I413">
        <v>0</v>
      </c>
      <c r="J413">
        <v>0</v>
      </c>
    </row>
    <row r="414" spans="1:10" x14ac:dyDescent="0.35">
      <c r="A414" s="39" t="s">
        <v>134</v>
      </c>
      <c r="B414" s="39" t="s">
        <v>1093</v>
      </c>
      <c r="C414" s="39" t="s">
        <v>11</v>
      </c>
      <c r="D414" s="39" t="s">
        <v>3005</v>
      </c>
      <c r="E414" s="39" t="s">
        <v>2784</v>
      </c>
      <c r="F414" s="39" t="s">
        <v>1094</v>
      </c>
      <c r="G414" s="39" t="s">
        <v>1095</v>
      </c>
      <c r="H414" s="39" t="s">
        <v>36</v>
      </c>
      <c r="I414">
        <v>0</v>
      </c>
      <c r="J414">
        <v>0</v>
      </c>
    </row>
    <row r="415" spans="1:10" x14ac:dyDescent="0.35">
      <c r="A415" s="39" t="s">
        <v>134</v>
      </c>
      <c r="B415" s="39" t="s">
        <v>1096</v>
      </c>
      <c r="C415" s="39" t="s">
        <v>11</v>
      </c>
      <c r="D415" s="39" t="s">
        <v>3004</v>
      </c>
      <c r="E415" s="39" t="s">
        <v>2784</v>
      </c>
      <c r="F415" s="39" t="s">
        <v>1097</v>
      </c>
      <c r="G415" s="39" t="s">
        <v>1098</v>
      </c>
      <c r="H415" s="39" t="s">
        <v>40</v>
      </c>
      <c r="I415">
        <v>1</v>
      </c>
      <c r="J415">
        <v>1</v>
      </c>
    </row>
    <row r="416" spans="1:10" x14ac:dyDescent="0.35">
      <c r="A416" s="39" t="s">
        <v>134</v>
      </c>
      <c r="B416" s="39" t="s">
        <v>1099</v>
      </c>
      <c r="C416" s="39" t="s">
        <v>11</v>
      </c>
      <c r="D416" s="39" t="s">
        <v>3006</v>
      </c>
      <c r="E416" s="39" t="s">
        <v>2784</v>
      </c>
      <c r="F416" s="39" t="s">
        <v>1100</v>
      </c>
      <c r="G416" s="39" t="s">
        <v>1101</v>
      </c>
      <c r="H416" s="39" t="s">
        <v>36</v>
      </c>
      <c r="I416">
        <v>0</v>
      </c>
      <c r="J416">
        <v>0</v>
      </c>
    </row>
    <row r="417" spans="1:10" x14ac:dyDescent="0.35">
      <c r="A417" s="39" t="s">
        <v>134</v>
      </c>
      <c r="B417" s="39" t="s">
        <v>1102</v>
      </c>
      <c r="C417" s="39" t="s">
        <v>11</v>
      </c>
      <c r="D417" s="39" t="s">
        <v>3007</v>
      </c>
      <c r="E417" s="39" t="s">
        <v>2784</v>
      </c>
      <c r="F417" s="39" t="s">
        <v>1103</v>
      </c>
      <c r="G417" s="39" t="s">
        <v>1104</v>
      </c>
      <c r="H417" s="39" t="s">
        <v>36</v>
      </c>
      <c r="I417">
        <v>0</v>
      </c>
      <c r="J417">
        <v>0</v>
      </c>
    </row>
    <row r="418" spans="1:10" x14ac:dyDescent="0.35">
      <c r="A418" s="39" t="s">
        <v>134</v>
      </c>
      <c r="B418" s="39" t="s">
        <v>1105</v>
      </c>
      <c r="C418" s="39" t="s">
        <v>11</v>
      </c>
      <c r="D418" s="39" t="s">
        <v>3008</v>
      </c>
      <c r="E418" s="39" t="s">
        <v>2784</v>
      </c>
      <c r="F418" s="39" t="s">
        <v>1106</v>
      </c>
      <c r="G418" s="39" t="s">
        <v>1107</v>
      </c>
      <c r="H418" s="39" t="s">
        <v>36</v>
      </c>
      <c r="I418">
        <v>0</v>
      </c>
      <c r="J418">
        <v>0</v>
      </c>
    </row>
    <row r="419" spans="1:10" x14ac:dyDescent="0.35">
      <c r="A419" s="39" t="s">
        <v>134</v>
      </c>
      <c r="B419" s="39" t="s">
        <v>1108</v>
      </c>
      <c r="C419" s="39" t="s">
        <v>11</v>
      </c>
      <c r="D419" s="39" t="s">
        <v>3009</v>
      </c>
      <c r="E419" s="39" t="s">
        <v>2784</v>
      </c>
      <c r="F419" s="39" t="s">
        <v>1109</v>
      </c>
      <c r="G419" s="39" t="s">
        <v>1110</v>
      </c>
      <c r="H419" s="39" t="s">
        <v>36</v>
      </c>
      <c r="I419">
        <v>0</v>
      </c>
      <c r="J419">
        <v>0</v>
      </c>
    </row>
    <row r="420" spans="1:10" x14ac:dyDescent="0.35">
      <c r="A420" s="39" t="s">
        <v>134</v>
      </c>
      <c r="B420" s="39" t="s">
        <v>1111</v>
      </c>
      <c r="C420" s="39" t="s">
        <v>11</v>
      </c>
      <c r="D420" s="39" t="s">
        <v>2997</v>
      </c>
      <c r="E420" s="39" t="s">
        <v>2784</v>
      </c>
      <c r="F420" s="39" t="s">
        <v>1112</v>
      </c>
      <c r="G420" s="39" t="s">
        <v>1113</v>
      </c>
      <c r="H420" s="39" t="s">
        <v>36</v>
      </c>
      <c r="I420">
        <v>0</v>
      </c>
      <c r="J420">
        <v>0</v>
      </c>
    </row>
    <row r="421" spans="1:10" x14ac:dyDescent="0.35">
      <c r="A421" s="39" t="s">
        <v>134</v>
      </c>
      <c r="B421" s="39" t="s">
        <v>1114</v>
      </c>
      <c r="C421" s="39" t="s">
        <v>11</v>
      </c>
      <c r="D421" s="39" t="s">
        <v>2999</v>
      </c>
      <c r="E421" s="39" t="s">
        <v>2784</v>
      </c>
      <c r="F421" s="39" t="s">
        <v>1115</v>
      </c>
      <c r="G421" s="39" t="s">
        <v>1116</v>
      </c>
      <c r="H421" s="39" t="s">
        <v>36</v>
      </c>
      <c r="I421">
        <v>0</v>
      </c>
      <c r="J421">
        <v>0</v>
      </c>
    </row>
    <row r="422" spans="1:10" x14ac:dyDescent="0.35">
      <c r="A422" s="39" t="s">
        <v>134</v>
      </c>
      <c r="B422" s="39" t="s">
        <v>1117</v>
      </c>
      <c r="C422" s="39" t="s">
        <v>11</v>
      </c>
      <c r="D422" s="39" t="s">
        <v>3001</v>
      </c>
      <c r="E422" s="39" t="s">
        <v>2784</v>
      </c>
      <c r="F422" s="39" t="s">
        <v>1118</v>
      </c>
      <c r="G422" s="39" t="s">
        <v>1119</v>
      </c>
      <c r="H422" s="39" t="s">
        <v>127</v>
      </c>
      <c r="I422">
        <v>0</v>
      </c>
      <c r="J422">
        <v>1</v>
      </c>
    </row>
    <row r="423" spans="1:10" x14ac:dyDescent="0.35">
      <c r="A423" s="39" t="s">
        <v>134</v>
      </c>
      <c r="B423" s="39" t="s">
        <v>1120</v>
      </c>
      <c r="C423" s="39" t="s">
        <v>11</v>
      </c>
      <c r="D423" s="39" t="s">
        <v>3002</v>
      </c>
      <c r="E423" s="39" t="s">
        <v>2784</v>
      </c>
      <c r="F423" s="39" t="s">
        <v>1121</v>
      </c>
      <c r="G423" s="39" t="s">
        <v>1122</v>
      </c>
      <c r="H423" s="39" t="s">
        <v>36</v>
      </c>
      <c r="I423">
        <v>0</v>
      </c>
      <c r="J423">
        <v>0</v>
      </c>
    </row>
    <row r="424" spans="1:10" x14ac:dyDescent="0.35">
      <c r="A424" s="39" t="s">
        <v>134</v>
      </c>
      <c r="B424" s="39" t="s">
        <v>1123</v>
      </c>
      <c r="C424" s="39" t="s">
        <v>14</v>
      </c>
      <c r="D424" s="39" t="s">
        <v>3568</v>
      </c>
      <c r="E424" s="39" t="s">
        <v>2784</v>
      </c>
      <c r="F424" s="39" t="s">
        <v>1124</v>
      </c>
      <c r="G424" s="39" t="s">
        <v>1125</v>
      </c>
      <c r="H424" s="39" t="s">
        <v>36</v>
      </c>
      <c r="I424">
        <v>0</v>
      </c>
      <c r="J424">
        <v>0</v>
      </c>
    </row>
    <row r="425" spans="1:10" x14ac:dyDescent="0.35">
      <c r="A425" s="39" t="s">
        <v>134</v>
      </c>
      <c r="B425" s="39" t="s">
        <v>1126</v>
      </c>
      <c r="C425" s="39" t="s">
        <v>14</v>
      </c>
      <c r="D425" s="39" t="s">
        <v>3569</v>
      </c>
      <c r="E425" s="39" t="s">
        <v>2784</v>
      </c>
      <c r="F425" s="39" t="s">
        <v>1127</v>
      </c>
      <c r="G425" s="39" t="s">
        <v>1128</v>
      </c>
      <c r="H425" s="39" t="s">
        <v>36</v>
      </c>
      <c r="I425">
        <v>0</v>
      </c>
      <c r="J425">
        <v>0</v>
      </c>
    </row>
    <row r="426" spans="1:10" x14ac:dyDescent="0.35">
      <c r="A426" s="39" t="s">
        <v>134</v>
      </c>
      <c r="B426" s="39" t="s">
        <v>1129</v>
      </c>
      <c r="C426" s="39" t="s">
        <v>14</v>
      </c>
      <c r="D426" s="39" t="s">
        <v>3570</v>
      </c>
      <c r="E426" s="39" t="s">
        <v>2784</v>
      </c>
      <c r="F426" s="39" t="s">
        <v>1130</v>
      </c>
      <c r="G426" s="39" t="s">
        <v>1131</v>
      </c>
      <c r="H426" s="39" t="s">
        <v>36</v>
      </c>
      <c r="I426">
        <v>0</v>
      </c>
      <c r="J426">
        <v>0</v>
      </c>
    </row>
    <row r="427" spans="1:10" x14ac:dyDescent="0.35">
      <c r="A427" s="39" t="s">
        <v>134</v>
      </c>
      <c r="B427" s="39" t="s">
        <v>1132</v>
      </c>
      <c r="C427" s="39" t="s">
        <v>14</v>
      </c>
      <c r="D427" s="39" t="s">
        <v>3571</v>
      </c>
      <c r="E427" s="39" t="s">
        <v>2784</v>
      </c>
      <c r="F427" s="39" t="s">
        <v>1133</v>
      </c>
      <c r="G427" s="39" t="s">
        <v>1134</v>
      </c>
      <c r="H427" s="39" t="s">
        <v>36</v>
      </c>
      <c r="I427">
        <v>0</v>
      </c>
      <c r="J427">
        <v>0</v>
      </c>
    </row>
    <row r="428" spans="1:10" x14ac:dyDescent="0.35">
      <c r="A428" s="39" t="s">
        <v>134</v>
      </c>
      <c r="B428" s="39" t="s">
        <v>1135</v>
      </c>
      <c r="C428" s="39" t="s">
        <v>14</v>
      </c>
      <c r="D428" s="39" t="s">
        <v>3572</v>
      </c>
      <c r="E428" s="39" t="s">
        <v>2784</v>
      </c>
      <c r="F428" s="39" t="s">
        <v>1136</v>
      </c>
      <c r="G428" s="39" t="s">
        <v>1137</v>
      </c>
      <c r="H428" s="39" t="s">
        <v>36</v>
      </c>
      <c r="I428">
        <v>0</v>
      </c>
      <c r="J428">
        <v>0</v>
      </c>
    </row>
    <row r="429" spans="1:10" x14ac:dyDescent="0.35">
      <c r="A429" s="39" t="s">
        <v>134</v>
      </c>
      <c r="B429" s="39" t="s">
        <v>1138</v>
      </c>
      <c r="C429" s="39" t="s">
        <v>14</v>
      </c>
      <c r="D429" s="39" t="s">
        <v>3573</v>
      </c>
      <c r="E429" s="39" t="s">
        <v>2784</v>
      </c>
      <c r="F429" s="39" t="s">
        <v>1139</v>
      </c>
      <c r="G429" s="39" t="s">
        <v>1140</v>
      </c>
      <c r="H429" s="39" t="s">
        <v>36</v>
      </c>
      <c r="I429">
        <v>0</v>
      </c>
      <c r="J429">
        <v>0</v>
      </c>
    </row>
    <row r="430" spans="1:10" x14ac:dyDescent="0.35">
      <c r="A430" s="39" t="s">
        <v>134</v>
      </c>
      <c r="B430" s="39" t="s">
        <v>1141</v>
      </c>
      <c r="C430" s="39" t="s">
        <v>14</v>
      </c>
      <c r="D430" s="39" t="s">
        <v>3574</v>
      </c>
      <c r="E430" s="39" t="s">
        <v>2784</v>
      </c>
      <c r="F430" s="39" t="s">
        <v>1142</v>
      </c>
      <c r="G430" s="39" t="s">
        <v>1143</v>
      </c>
      <c r="H430" s="39" t="s">
        <v>36</v>
      </c>
      <c r="I430">
        <v>0</v>
      </c>
      <c r="J430">
        <v>0</v>
      </c>
    </row>
    <row r="431" spans="1:10" x14ac:dyDescent="0.35">
      <c r="A431" s="39" t="s">
        <v>134</v>
      </c>
      <c r="B431" s="39" t="s">
        <v>1144</v>
      </c>
      <c r="C431" s="39" t="s">
        <v>14</v>
      </c>
      <c r="D431" s="39" t="s">
        <v>3575</v>
      </c>
      <c r="E431" s="39" t="s">
        <v>2784</v>
      </c>
      <c r="F431" s="39" t="s">
        <v>1145</v>
      </c>
      <c r="G431" s="39" t="s">
        <v>1146</v>
      </c>
      <c r="H431" s="39" t="s">
        <v>36</v>
      </c>
      <c r="I431">
        <v>0</v>
      </c>
      <c r="J431">
        <v>0</v>
      </c>
    </row>
    <row r="432" spans="1:10" x14ac:dyDescent="0.35">
      <c r="A432" s="39" t="s">
        <v>134</v>
      </c>
      <c r="B432" s="39" t="s">
        <v>1147</v>
      </c>
      <c r="C432" s="39" t="s">
        <v>14</v>
      </c>
      <c r="D432" s="39" t="s">
        <v>3576</v>
      </c>
      <c r="E432" s="39" t="s">
        <v>2784</v>
      </c>
      <c r="F432" s="39" t="s">
        <v>1148</v>
      </c>
      <c r="G432" s="39" t="s">
        <v>1149</v>
      </c>
      <c r="H432" s="39" t="s">
        <v>36</v>
      </c>
      <c r="I432">
        <v>0</v>
      </c>
      <c r="J432">
        <v>0</v>
      </c>
    </row>
    <row r="433" spans="1:10" x14ac:dyDescent="0.35">
      <c r="A433" s="39" t="s">
        <v>134</v>
      </c>
      <c r="B433" s="39" t="s">
        <v>1150</v>
      </c>
      <c r="C433" s="39" t="s">
        <v>14</v>
      </c>
      <c r="D433" s="39" t="s">
        <v>3577</v>
      </c>
      <c r="E433" s="39" t="s">
        <v>2784</v>
      </c>
      <c r="F433" s="39" t="s">
        <v>1151</v>
      </c>
      <c r="G433" s="39" t="s">
        <v>1152</v>
      </c>
      <c r="H433" s="39" t="s">
        <v>36</v>
      </c>
      <c r="I433">
        <v>0</v>
      </c>
      <c r="J433">
        <v>0</v>
      </c>
    </row>
    <row r="434" spans="1:10" x14ac:dyDescent="0.35">
      <c r="A434" s="40" t="s">
        <v>3578</v>
      </c>
      <c r="B434" s="40" t="s">
        <v>3579</v>
      </c>
      <c r="C434" s="40" t="s">
        <v>13</v>
      </c>
      <c r="D434" s="40" t="s">
        <v>3580</v>
      </c>
      <c r="E434" s="40" t="s">
        <v>2784</v>
      </c>
      <c r="F434" s="40" t="s">
        <v>3581</v>
      </c>
      <c r="G434" s="40" t="s">
        <v>3582</v>
      </c>
      <c r="H434" s="40" t="s">
        <v>36</v>
      </c>
      <c r="I434">
        <v>0</v>
      </c>
      <c r="J434">
        <v>0</v>
      </c>
    </row>
    <row r="435" spans="1:10" x14ac:dyDescent="0.35">
      <c r="A435" s="40" t="s">
        <v>3578</v>
      </c>
      <c r="B435" s="40" t="s">
        <v>3583</v>
      </c>
      <c r="C435" s="40" t="s">
        <v>13</v>
      </c>
      <c r="D435" s="40" t="s">
        <v>3584</v>
      </c>
      <c r="E435" s="40" t="s">
        <v>2784</v>
      </c>
      <c r="F435" s="40" t="s">
        <v>3585</v>
      </c>
      <c r="G435" s="40" t="s">
        <v>3586</v>
      </c>
      <c r="H435" s="40" t="s">
        <v>40</v>
      </c>
      <c r="I435">
        <v>1</v>
      </c>
      <c r="J435">
        <v>1</v>
      </c>
    </row>
    <row r="436" spans="1:10" x14ac:dyDescent="0.35">
      <c r="A436" s="40" t="s">
        <v>3587</v>
      </c>
      <c r="B436" s="40" t="s">
        <v>3588</v>
      </c>
      <c r="C436" s="40" t="s">
        <v>13</v>
      </c>
      <c r="D436" s="40" t="s">
        <v>3589</v>
      </c>
      <c r="E436" s="40" t="s">
        <v>2784</v>
      </c>
      <c r="F436" s="40" t="s">
        <v>3590</v>
      </c>
      <c r="G436" s="40" t="s">
        <v>3591</v>
      </c>
      <c r="H436" s="40" t="s">
        <v>36</v>
      </c>
      <c r="I436">
        <v>0</v>
      </c>
      <c r="J436">
        <v>0</v>
      </c>
    </row>
    <row r="437" spans="1:10" x14ac:dyDescent="0.35">
      <c r="A437" s="40" t="s">
        <v>3587</v>
      </c>
      <c r="B437" s="40" t="s">
        <v>3592</v>
      </c>
      <c r="C437" s="40" t="s">
        <v>13</v>
      </c>
      <c r="D437" s="40" t="s">
        <v>3593</v>
      </c>
      <c r="E437" s="40" t="s">
        <v>2784</v>
      </c>
      <c r="F437" s="40" t="s">
        <v>3594</v>
      </c>
      <c r="G437" s="40" t="s">
        <v>3595</v>
      </c>
      <c r="H437" s="40" t="s">
        <v>36</v>
      </c>
      <c r="I437">
        <v>0</v>
      </c>
      <c r="J437">
        <v>0</v>
      </c>
    </row>
    <row r="438" spans="1:10" x14ac:dyDescent="0.35">
      <c r="A438" s="40" t="s">
        <v>3587</v>
      </c>
      <c r="B438" s="40" t="s">
        <v>3596</v>
      </c>
      <c r="C438" s="40" t="s">
        <v>13</v>
      </c>
      <c r="D438" s="40" t="s">
        <v>3597</v>
      </c>
      <c r="E438" s="40" t="s">
        <v>2784</v>
      </c>
      <c r="F438" s="40" t="s">
        <v>3598</v>
      </c>
      <c r="G438" s="40" t="s">
        <v>3599</v>
      </c>
      <c r="H438" s="40" t="s">
        <v>36</v>
      </c>
      <c r="I438">
        <v>0</v>
      </c>
      <c r="J438">
        <v>0</v>
      </c>
    </row>
    <row r="439" spans="1:10" x14ac:dyDescent="0.35">
      <c r="A439" s="40" t="s">
        <v>3587</v>
      </c>
      <c r="B439" s="40" t="s">
        <v>3600</v>
      </c>
      <c r="C439" s="40" t="s">
        <v>13</v>
      </c>
      <c r="D439" s="40" t="s">
        <v>3601</v>
      </c>
      <c r="E439" s="40" t="s">
        <v>2784</v>
      </c>
      <c r="F439" s="40" t="s">
        <v>3602</v>
      </c>
      <c r="G439" s="40" t="s">
        <v>3603</v>
      </c>
      <c r="H439" s="40" t="s">
        <v>36</v>
      </c>
      <c r="I439">
        <v>0</v>
      </c>
      <c r="J439">
        <v>0</v>
      </c>
    </row>
    <row r="440" spans="1:10" x14ac:dyDescent="0.35">
      <c r="A440" s="40" t="s">
        <v>3587</v>
      </c>
      <c r="B440" s="40" t="s">
        <v>3604</v>
      </c>
      <c r="C440" s="40" t="s">
        <v>13</v>
      </c>
      <c r="D440" s="40" t="s">
        <v>3605</v>
      </c>
      <c r="E440" s="40" t="s">
        <v>2784</v>
      </c>
      <c r="F440" s="40" t="s">
        <v>3606</v>
      </c>
      <c r="G440" s="40" t="s">
        <v>3607</v>
      </c>
      <c r="H440" s="40" t="s">
        <v>36</v>
      </c>
      <c r="I440">
        <v>0</v>
      </c>
      <c r="J440">
        <v>0</v>
      </c>
    </row>
    <row r="441" spans="1:10" x14ac:dyDescent="0.35">
      <c r="A441" s="4" t="s">
        <v>3587</v>
      </c>
      <c r="B441" s="4" t="s">
        <v>3608</v>
      </c>
      <c r="C441" s="4" t="s">
        <v>13</v>
      </c>
      <c r="D441" s="4" t="s">
        <v>3609</v>
      </c>
      <c r="E441" s="4" t="s">
        <v>2784</v>
      </c>
      <c r="F441" s="4" t="s">
        <v>3610</v>
      </c>
      <c r="G441" s="4" t="s">
        <v>3611</v>
      </c>
      <c r="H441" s="4" t="s">
        <v>36</v>
      </c>
      <c r="I441">
        <v>0</v>
      </c>
      <c r="J441">
        <v>0</v>
      </c>
    </row>
    <row r="442" spans="1:10" x14ac:dyDescent="0.35">
      <c r="A442" s="4" t="s">
        <v>3578</v>
      </c>
      <c r="B442" s="4" t="s">
        <v>3612</v>
      </c>
      <c r="C442" s="4" t="s">
        <v>13</v>
      </c>
      <c r="D442" s="4" t="s">
        <v>3613</v>
      </c>
      <c r="E442" s="4" t="s">
        <v>2784</v>
      </c>
      <c r="F442" s="4" t="s">
        <v>3614</v>
      </c>
      <c r="G442" s="4" t="s">
        <v>3615</v>
      </c>
      <c r="H442" s="4" t="s">
        <v>40</v>
      </c>
      <c r="I442">
        <v>1</v>
      </c>
      <c r="J442">
        <v>1</v>
      </c>
    </row>
    <row r="443" spans="1:10" x14ac:dyDescent="0.35">
      <c r="A443" s="4" t="s">
        <v>3587</v>
      </c>
      <c r="B443" s="4" t="s">
        <v>3612</v>
      </c>
      <c r="C443" s="4" t="s">
        <v>13</v>
      </c>
      <c r="D443" s="4" t="s">
        <v>3613</v>
      </c>
      <c r="E443" s="4" t="s">
        <v>2784</v>
      </c>
      <c r="F443" s="4" t="s">
        <v>3616</v>
      </c>
      <c r="G443" s="4" t="s">
        <v>3617</v>
      </c>
      <c r="H443" s="4" t="s">
        <v>36</v>
      </c>
      <c r="I443">
        <v>0</v>
      </c>
      <c r="J443">
        <v>0</v>
      </c>
    </row>
    <row r="444" spans="1:10" x14ac:dyDescent="0.35">
      <c r="A444" s="4" t="s">
        <v>3578</v>
      </c>
      <c r="B444" s="4" t="s">
        <v>3618</v>
      </c>
      <c r="C444" s="4" t="s">
        <v>13</v>
      </c>
      <c r="D444" s="4" t="s">
        <v>3619</v>
      </c>
      <c r="E444" s="4" t="s">
        <v>2784</v>
      </c>
      <c r="F444" s="4" t="s">
        <v>3620</v>
      </c>
      <c r="G444" s="4" t="s">
        <v>3621</v>
      </c>
      <c r="H444" s="4" t="s">
        <v>40</v>
      </c>
      <c r="I444">
        <v>1</v>
      </c>
      <c r="J444">
        <v>1</v>
      </c>
    </row>
    <row r="445" spans="1:10" x14ac:dyDescent="0.35">
      <c r="A445" s="4" t="s">
        <v>3587</v>
      </c>
      <c r="B445" s="4" t="s">
        <v>3618</v>
      </c>
      <c r="C445" s="4" t="s">
        <v>13</v>
      </c>
      <c r="D445" s="4" t="s">
        <v>3619</v>
      </c>
      <c r="E445" s="4" t="s">
        <v>2784</v>
      </c>
      <c r="F445" s="4" t="s">
        <v>3622</v>
      </c>
      <c r="G445" s="4" t="s">
        <v>3623</v>
      </c>
      <c r="H445" s="4" t="s">
        <v>36</v>
      </c>
      <c r="I445">
        <v>0</v>
      </c>
      <c r="J445">
        <v>0</v>
      </c>
    </row>
    <row r="446" spans="1:10" x14ac:dyDescent="0.35">
      <c r="A446" s="40" t="s">
        <v>3578</v>
      </c>
      <c r="B446" s="40" t="s">
        <v>3624</v>
      </c>
      <c r="C446" s="40" t="s">
        <v>16</v>
      </c>
      <c r="D446" s="40" t="s">
        <v>3625</v>
      </c>
      <c r="E446" s="40" t="s">
        <v>2784</v>
      </c>
      <c r="F446" s="40" t="s">
        <v>3626</v>
      </c>
      <c r="G446" s="40" t="s">
        <v>3627</v>
      </c>
      <c r="H446" s="40" t="s">
        <v>54</v>
      </c>
      <c r="I446">
        <v>0</v>
      </c>
      <c r="J446">
        <v>0</v>
      </c>
    </row>
    <row r="447" spans="1:10" x14ac:dyDescent="0.35">
      <c r="A447" s="4" t="s">
        <v>3578</v>
      </c>
      <c r="B447" s="4" t="s">
        <v>3628</v>
      </c>
      <c r="C447" s="4" t="s">
        <v>16</v>
      </c>
      <c r="D447" s="4" t="s">
        <v>3629</v>
      </c>
      <c r="E447" s="4" t="s">
        <v>2784</v>
      </c>
      <c r="F447" s="4" t="s">
        <v>3630</v>
      </c>
      <c r="G447" s="4"/>
      <c r="H447" s="4" t="s">
        <v>54</v>
      </c>
      <c r="I447">
        <v>0</v>
      </c>
      <c r="J447">
        <v>0</v>
      </c>
    </row>
    <row r="448" spans="1:10" x14ac:dyDescent="0.35">
      <c r="A448" s="4" t="s">
        <v>3578</v>
      </c>
      <c r="B448" s="4" t="s">
        <v>3628</v>
      </c>
      <c r="C448" s="4" t="s">
        <v>16</v>
      </c>
      <c r="D448" s="4" t="s">
        <v>3629</v>
      </c>
      <c r="E448" s="4" t="s">
        <v>2785</v>
      </c>
      <c r="F448" s="4" t="s">
        <v>3631</v>
      </c>
      <c r="G448" s="4"/>
      <c r="H448" s="4" t="s">
        <v>40</v>
      </c>
      <c r="I448">
        <v>1</v>
      </c>
      <c r="J448">
        <v>1</v>
      </c>
    </row>
    <row r="449" spans="1:10" x14ac:dyDescent="0.35">
      <c r="A449" s="4" t="s">
        <v>3578</v>
      </c>
      <c r="B449" s="4" t="s">
        <v>3632</v>
      </c>
      <c r="C449" s="4" t="s">
        <v>16</v>
      </c>
      <c r="D449" s="4" t="s">
        <v>3633</v>
      </c>
      <c r="E449" s="4" t="s">
        <v>2784</v>
      </c>
      <c r="F449" s="4" t="s">
        <v>3634</v>
      </c>
      <c r="G449" s="4"/>
      <c r="H449" s="4" t="s">
        <v>40</v>
      </c>
      <c r="I449" s="4">
        <v>1</v>
      </c>
      <c r="J449" s="4">
        <v>1</v>
      </c>
    </row>
    <row r="450" spans="1:10" x14ac:dyDescent="0.35">
      <c r="A450" s="4" t="s">
        <v>3578</v>
      </c>
      <c r="B450" s="4" t="s">
        <v>3632</v>
      </c>
      <c r="C450" s="4" t="s">
        <v>16</v>
      </c>
      <c r="D450" s="4" t="s">
        <v>3633</v>
      </c>
      <c r="E450" s="4" t="s">
        <v>2785</v>
      </c>
      <c r="F450" s="4" t="s">
        <v>3635</v>
      </c>
      <c r="G450" s="4"/>
      <c r="H450" s="4" t="s">
        <v>54</v>
      </c>
      <c r="I450" s="4">
        <v>0</v>
      </c>
      <c r="J450" s="4">
        <v>0</v>
      </c>
    </row>
    <row r="451" spans="1:10" x14ac:dyDescent="0.35">
      <c r="A451" s="4" t="s">
        <v>3578</v>
      </c>
      <c r="B451" s="4" t="s">
        <v>3636</v>
      </c>
      <c r="C451" s="4" t="s">
        <v>16</v>
      </c>
      <c r="D451" s="4" t="s">
        <v>3637</v>
      </c>
      <c r="E451" s="4" t="s">
        <v>2784</v>
      </c>
      <c r="F451" s="4" t="s">
        <v>3638</v>
      </c>
      <c r="G451" s="4"/>
      <c r="H451" s="4" t="s">
        <v>40</v>
      </c>
      <c r="I451" s="4">
        <v>1</v>
      </c>
      <c r="J451" s="4">
        <v>1</v>
      </c>
    </row>
    <row r="452" spans="1:10" x14ac:dyDescent="0.35">
      <c r="A452" s="4" t="s">
        <v>3578</v>
      </c>
      <c r="B452" s="4" t="s">
        <v>3636</v>
      </c>
      <c r="C452" s="4" t="s">
        <v>16</v>
      </c>
      <c r="D452" s="4" t="s">
        <v>3637</v>
      </c>
      <c r="E452" s="4" t="s">
        <v>2785</v>
      </c>
      <c r="F452" s="4" t="s">
        <v>3639</v>
      </c>
      <c r="G452" s="4"/>
      <c r="H452" s="4" t="s">
        <v>71</v>
      </c>
      <c r="I452" s="4">
        <v>0</v>
      </c>
      <c r="J452" s="4">
        <v>1</v>
      </c>
    </row>
    <row r="453" spans="1:10" x14ac:dyDescent="0.35">
      <c r="A453" s="40" t="s">
        <v>3578</v>
      </c>
      <c r="B453" s="40" t="s">
        <v>3640</v>
      </c>
      <c r="C453" s="40" t="s">
        <v>16</v>
      </c>
      <c r="D453" s="40" t="s">
        <v>3641</v>
      </c>
      <c r="E453" s="40" t="s">
        <v>2784</v>
      </c>
      <c r="F453" s="40" t="s">
        <v>3642</v>
      </c>
      <c r="G453" s="40" t="s">
        <v>3643</v>
      </c>
      <c r="H453" s="40" t="s">
        <v>54</v>
      </c>
      <c r="I453">
        <v>0</v>
      </c>
      <c r="J453">
        <v>0</v>
      </c>
    </row>
    <row r="454" spans="1:10" x14ac:dyDescent="0.35">
      <c r="A454" s="40" t="s">
        <v>3578</v>
      </c>
      <c r="B454" s="40" t="s">
        <v>3644</v>
      </c>
      <c r="C454" s="40" t="s">
        <v>16</v>
      </c>
      <c r="D454" s="40" t="s">
        <v>3645</v>
      </c>
      <c r="E454" s="40" t="s">
        <v>2784</v>
      </c>
      <c r="F454" s="40" t="s">
        <v>3646</v>
      </c>
      <c r="G454" s="40" t="s">
        <v>3647</v>
      </c>
      <c r="H454" s="40" t="s">
        <v>40</v>
      </c>
      <c r="I454">
        <v>1</v>
      </c>
      <c r="J454">
        <v>1</v>
      </c>
    </row>
    <row r="455" spans="1:10" x14ac:dyDescent="0.35">
      <c r="A455" s="40" t="s">
        <v>3578</v>
      </c>
      <c r="B455" s="40" t="s">
        <v>3648</v>
      </c>
      <c r="C455" s="40" t="s">
        <v>16</v>
      </c>
      <c r="D455" s="40" t="s">
        <v>3649</v>
      </c>
      <c r="E455" s="40" t="s">
        <v>2784</v>
      </c>
      <c r="F455" s="40" t="s">
        <v>3650</v>
      </c>
      <c r="G455" s="40" t="s">
        <v>3651</v>
      </c>
      <c r="H455" s="40" t="s">
        <v>40</v>
      </c>
      <c r="I455">
        <v>1</v>
      </c>
      <c r="J455">
        <v>1</v>
      </c>
    </row>
    <row r="456" spans="1:10" x14ac:dyDescent="0.35">
      <c r="A456" s="40" t="s">
        <v>3578</v>
      </c>
      <c r="B456" s="40" t="s">
        <v>3652</v>
      </c>
      <c r="C456" s="40" t="s">
        <v>16</v>
      </c>
      <c r="D456" s="40" t="s">
        <v>3653</v>
      </c>
      <c r="E456" s="40" t="s">
        <v>2784</v>
      </c>
      <c r="F456" s="40" t="s">
        <v>3654</v>
      </c>
      <c r="G456" s="40" t="s">
        <v>3655</v>
      </c>
      <c r="H456" s="40" t="s">
        <v>40</v>
      </c>
      <c r="I456">
        <v>1</v>
      </c>
      <c r="J456">
        <v>1</v>
      </c>
    </row>
    <row r="457" spans="1:10" x14ac:dyDescent="0.35">
      <c r="A457" s="40" t="s">
        <v>3578</v>
      </c>
      <c r="B457" s="40" t="s">
        <v>3656</v>
      </c>
      <c r="C457" s="40" t="s">
        <v>16</v>
      </c>
      <c r="D457" s="40" t="s">
        <v>3657</v>
      </c>
      <c r="E457" s="40" t="s">
        <v>2784</v>
      </c>
      <c r="F457" s="40" t="s">
        <v>3658</v>
      </c>
      <c r="G457" s="40" t="s">
        <v>3659</v>
      </c>
      <c r="H457" s="40" t="s">
        <v>40</v>
      </c>
      <c r="I457">
        <v>1</v>
      </c>
      <c r="J457">
        <v>1</v>
      </c>
    </row>
    <row r="458" spans="1:10" x14ac:dyDescent="0.35">
      <c r="A458" s="40" t="s">
        <v>3578</v>
      </c>
      <c r="B458" s="40" t="s">
        <v>3660</v>
      </c>
      <c r="C458" s="40" t="s">
        <v>16</v>
      </c>
      <c r="D458" s="40" t="s">
        <v>3661</v>
      </c>
      <c r="E458" s="40" t="s">
        <v>2784</v>
      </c>
      <c r="F458" s="40" t="s">
        <v>3662</v>
      </c>
      <c r="G458" s="40" t="s">
        <v>3663</v>
      </c>
      <c r="H458" s="40" t="s">
        <v>40</v>
      </c>
      <c r="I458">
        <v>1</v>
      </c>
      <c r="J458">
        <v>1</v>
      </c>
    </row>
    <row r="459" spans="1:10" x14ac:dyDescent="0.35">
      <c r="A459" s="40" t="s">
        <v>3587</v>
      </c>
      <c r="B459" s="40" t="s">
        <v>3664</v>
      </c>
      <c r="C459" s="40" t="s">
        <v>12</v>
      </c>
      <c r="D459" s="40" t="s">
        <v>3665</v>
      </c>
      <c r="E459" s="40" t="s">
        <v>2784</v>
      </c>
      <c r="F459" s="40" t="s">
        <v>3666</v>
      </c>
      <c r="G459" s="40" t="s">
        <v>3667</v>
      </c>
      <c r="H459" s="40" t="s">
        <v>36</v>
      </c>
      <c r="I459">
        <v>0</v>
      </c>
      <c r="J459">
        <v>0</v>
      </c>
    </row>
    <row r="460" spans="1:10" x14ac:dyDescent="0.35">
      <c r="A460" s="40" t="s">
        <v>3587</v>
      </c>
      <c r="B460" s="40" t="s">
        <v>3668</v>
      </c>
      <c r="C460" s="40" t="s">
        <v>12</v>
      </c>
      <c r="D460" s="40" t="s">
        <v>3669</v>
      </c>
      <c r="E460" s="40" t="s">
        <v>2785</v>
      </c>
      <c r="F460" s="40" t="s">
        <v>3670</v>
      </c>
      <c r="G460" s="40" t="s">
        <v>3671</v>
      </c>
      <c r="H460" s="40" t="s">
        <v>36</v>
      </c>
      <c r="I460">
        <v>0</v>
      </c>
      <c r="J460">
        <v>0</v>
      </c>
    </row>
    <row r="461" spans="1:10" x14ac:dyDescent="0.35">
      <c r="A461" s="40" t="s">
        <v>3587</v>
      </c>
      <c r="B461" s="40" t="s">
        <v>3672</v>
      </c>
      <c r="C461" s="40" t="s">
        <v>12</v>
      </c>
      <c r="D461" s="40" t="s">
        <v>3673</v>
      </c>
      <c r="E461" s="40" t="s">
        <v>2784</v>
      </c>
      <c r="F461" s="40" t="s">
        <v>3674</v>
      </c>
      <c r="G461" s="40" t="s">
        <v>3675</v>
      </c>
      <c r="H461" s="40" t="s">
        <v>54</v>
      </c>
      <c r="I461">
        <v>0</v>
      </c>
      <c r="J461">
        <v>0</v>
      </c>
    </row>
    <row r="462" spans="1:10" x14ac:dyDescent="0.35">
      <c r="A462" s="40" t="s">
        <v>3587</v>
      </c>
      <c r="B462" s="40" t="s">
        <v>3676</v>
      </c>
      <c r="C462" s="40" t="s">
        <v>12</v>
      </c>
      <c r="D462" s="40" t="s">
        <v>3677</v>
      </c>
      <c r="E462" s="40" t="s">
        <v>2784</v>
      </c>
      <c r="F462" s="40" t="s">
        <v>3678</v>
      </c>
      <c r="G462" s="40" t="s">
        <v>3679</v>
      </c>
      <c r="H462" s="40" t="s">
        <v>36</v>
      </c>
      <c r="I462">
        <v>0</v>
      </c>
      <c r="J462">
        <v>0</v>
      </c>
    </row>
    <row r="463" spans="1:10" x14ac:dyDescent="0.35">
      <c r="A463" s="40" t="s">
        <v>3587</v>
      </c>
      <c r="B463" s="40" t="s">
        <v>3680</v>
      </c>
      <c r="C463" s="40" t="s">
        <v>12</v>
      </c>
      <c r="D463" s="40" t="s">
        <v>3681</v>
      </c>
      <c r="E463" s="40" t="s">
        <v>2784</v>
      </c>
      <c r="F463" s="40" t="s">
        <v>3682</v>
      </c>
      <c r="G463" s="40" t="s">
        <v>3683</v>
      </c>
      <c r="H463" s="40" t="s">
        <v>36</v>
      </c>
      <c r="I463">
        <v>0</v>
      </c>
      <c r="J463">
        <v>0</v>
      </c>
    </row>
    <row r="464" spans="1:10" x14ac:dyDescent="0.35">
      <c r="A464" s="40" t="s">
        <v>3587</v>
      </c>
      <c r="B464" s="40" t="s">
        <v>3684</v>
      </c>
      <c r="C464" s="40" t="s">
        <v>12</v>
      </c>
      <c r="D464" s="40" t="s">
        <v>3685</v>
      </c>
      <c r="E464" s="40" t="s">
        <v>2784</v>
      </c>
      <c r="F464" s="40" t="s">
        <v>3686</v>
      </c>
      <c r="G464" s="40" t="s">
        <v>3687</v>
      </c>
      <c r="H464" s="40" t="s">
        <v>36</v>
      </c>
      <c r="I464">
        <v>0</v>
      </c>
      <c r="J464">
        <v>0</v>
      </c>
    </row>
    <row r="465" spans="1:10" x14ac:dyDescent="0.35">
      <c r="A465" s="40" t="s">
        <v>3587</v>
      </c>
      <c r="B465" s="40" t="s">
        <v>3688</v>
      </c>
      <c r="C465" s="40" t="s">
        <v>12</v>
      </c>
      <c r="D465" s="40" t="s">
        <v>3689</v>
      </c>
      <c r="E465" s="40" t="s">
        <v>2784</v>
      </c>
      <c r="F465" s="40" t="s">
        <v>3690</v>
      </c>
      <c r="G465" s="40" t="s">
        <v>3691</v>
      </c>
      <c r="H465" s="40" t="s">
        <v>36</v>
      </c>
      <c r="I465">
        <v>0</v>
      </c>
      <c r="J465">
        <v>0</v>
      </c>
    </row>
    <row r="466" spans="1:10" x14ac:dyDescent="0.35">
      <c r="A466" s="40" t="s">
        <v>3587</v>
      </c>
      <c r="B466" s="40" t="s">
        <v>3692</v>
      </c>
      <c r="C466" s="40" t="s">
        <v>12</v>
      </c>
      <c r="D466" s="40" t="s">
        <v>3693</v>
      </c>
      <c r="E466" s="40" t="s">
        <v>2784</v>
      </c>
      <c r="F466" s="40" t="s">
        <v>3694</v>
      </c>
      <c r="G466" s="40" t="s">
        <v>3695</v>
      </c>
      <c r="H466" s="40" t="s">
        <v>36</v>
      </c>
      <c r="I466">
        <v>0</v>
      </c>
      <c r="J466">
        <v>0</v>
      </c>
    </row>
    <row r="467" spans="1:10" x14ac:dyDescent="0.35">
      <c r="A467" s="40" t="s">
        <v>3578</v>
      </c>
      <c r="B467" s="40" t="s">
        <v>3696</v>
      </c>
      <c r="C467" s="40" t="s">
        <v>15</v>
      </c>
      <c r="D467" s="40" t="s">
        <v>3697</v>
      </c>
      <c r="E467" s="40" t="s">
        <v>2784</v>
      </c>
      <c r="F467" s="40" t="s">
        <v>3698</v>
      </c>
      <c r="G467" s="40" t="s">
        <v>3699</v>
      </c>
      <c r="H467" s="40" t="s">
        <v>40</v>
      </c>
      <c r="I467">
        <v>1</v>
      </c>
      <c r="J467">
        <v>1</v>
      </c>
    </row>
    <row r="468" spans="1:10" x14ac:dyDescent="0.35">
      <c r="A468" s="40" t="s">
        <v>3578</v>
      </c>
      <c r="B468" s="40" t="s">
        <v>3700</v>
      </c>
      <c r="C468" s="40" t="s">
        <v>15</v>
      </c>
      <c r="D468" s="40" t="s">
        <v>3701</v>
      </c>
      <c r="E468" s="40" t="s">
        <v>2784</v>
      </c>
      <c r="F468" s="40" t="s">
        <v>3702</v>
      </c>
      <c r="G468" s="40" t="s">
        <v>3703</v>
      </c>
      <c r="H468" s="40" t="s">
        <v>54</v>
      </c>
      <c r="I468">
        <v>0</v>
      </c>
      <c r="J468">
        <v>0</v>
      </c>
    </row>
    <row r="469" spans="1:10" x14ac:dyDescent="0.35">
      <c r="A469" s="40" t="s">
        <v>3578</v>
      </c>
      <c r="B469" s="40" t="s">
        <v>3704</v>
      </c>
      <c r="C469" s="40" t="s">
        <v>15</v>
      </c>
      <c r="D469" s="40" t="s">
        <v>3705</v>
      </c>
      <c r="E469" s="40" t="s">
        <v>2784</v>
      </c>
      <c r="F469" s="40" t="s">
        <v>3706</v>
      </c>
      <c r="G469" s="40" t="s">
        <v>3707</v>
      </c>
      <c r="H469" s="40" t="s">
        <v>54</v>
      </c>
      <c r="I469">
        <v>0</v>
      </c>
      <c r="J469">
        <v>0</v>
      </c>
    </row>
    <row r="470" spans="1:10" x14ac:dyDescent="0.35">
      <c r="A470" s="40" t="s">
        <v>3578</v>
      </c>
      <c r="B470" s="40" t="s">
        <v>3708</v>
      </c>
      <c r="C470" s="40" t="s">
        <v>15</v>
      </c>
      <c r="D470" s="40" t="s">
        <v>3709</v>
      </c>
      <c r="E470" s="40" t="s">
        <v>2784</v>
      </c>
      <c r="F470" s="40" t="s">
        <v>3710</v>
      </c>
      <c r="G470" s="40" t="s">
        <v>3711</v>
      </c>
      <c r="H470" s="40" t="s">
        <v>40</v>
      </c>
      <c r="I470">
        <v>1</v>
      </c>
      <c r="J470">
        <v>1</v>
      </c>
    </row>
    <row r="471" spans="1:10" x14ac:dyDescent="0.35">
      <c r="A471" s="40" t="s">
        <v>3578</v>
      </c>
      <c r="B471" s="40" t="s">
        <v>3712</v>
      </c>
      <c r="C471" s="40" t="s">
        <v>15</v>
      </c>
      <c r="D471" s="40" t="s">
        <v>3713</v>
      </c>
      <c r="E471" s="40" t="s">
        <v>2784</v>
      </c>
      <c r="F471" s="40" t="s">
        <v>3714</v>
      </c>
      <c r="G471" s="40" t="s">
        <v>3715</v>
      </c>
      <c r="H471" s="40" t="s">
        <v>40</v>
      </c>
      <c r="I471">
        <v>1</v>
      </c>
      <c r="J471">
        <v>1</v>
      </c>
    </row>
    <row r="472" spans="1:10" x14ac:dyDescent="0.35">
      <c r="A472" s="40" t="s">
        <v>3578</v>
      </c>
      <c r="B472" s="40" t="s">
        <v>3716</v>
      </c>
      <c r="C472" s="40" t="s">
        <v>15</v>
      </c>
      <c r="D472" s="40" t="s">
        <v>3717</v>
      </c>
      <c r="E472" s="40" t="s">
        <v>2784</v>
      </c>
      <c r="F472" s="40" t="s">
        <v>3718</v>
      </c>
      <c r="G472" s="40" t="s">
        <v>3719</v>
      </c>
      <c r="H472" s="40" t="s">
        <v>40</v>
      </c>
      <c r="I472">
        <v>1</v>
      </c>
      <c r="J472">
        <v>1</v>
      </c>
    </row>
    <row r="473" spans="1:10" x14ac:dyDescent="0.35">
      <c r="A473" s="40" t="s">
        <v>3578</v>
      </c>
      <c r="B473" s="40" t="s">
        <v>3720</v>
      </c>
      <c r="C473" s="40" t="s">
        <v>15</v>
      </c>
      <c r="D473" s="40" t="s">
        <v>3721</v>
      </c>
      <c r="E473" s="40" t="s">
        <v>2784</v>
      </c>
      <c r="F473" s="40" t="s">
        <v>3722</v>
      </c>
      <c r="G473" s="40" t="s">
        <v>3723</v>
      </c>
      <c r="H473" s="40" t="s">
        <v>54</v>
      </c>
      <c r="I473">
        <v>0</v>
      </c>
      <c r="J473">
        <v>0</v>
      </c>
    </row>
    <row r="474" spans="1:10" x14ac:dyDescent="0.35">
      <c r="A474" s="40" t="s">
        <v>3578</v>
      </c>
      <c r="B474" s="40" t="s">
        <v>3724</v>
      </c>
      <c r="C474" s="40" t="s">
        <v>15</v>
      </c>
      <c r="D474" s="40" t="s">
        <v>3725</v>
      </c>
      <c r="E474" s="40" t="s">
        <v>2784</v>
      </c>
      <c r="F474" s="40" t="s">
        <v>3726</v>
      </c>
      <c r="G474" s="40" t="s">
        <v>3727</v>
      </c>
      <c r="H474" s="40" t="s">
        <v>40</v>
      </c>
      <c r="I474">
        <v>1</v>
      </c>
      <c r="J474">
        <v>1</v>
      </c>
    </row>
    <row r="475" spans="1:10" x14ac:dyDescent="0.35">
      <c r="A475" s="40" t="s">
        <v>3578</v>
      </c>
      <c r="B475" s="40" t="s">
        <v>3728</v>
      </c>
      <c r="C475" s="40" t="s">
        <v>15</v>
      </c>
      <c r="D475" s="40" t="s">
        <v>3729</v>
      </c>
      <c r="E475" s="40" t="s">
        <v>2784</v>
      </c>
      <c r="F475" s="40" t="s">
        <v>3730</v>
      </c>
      <c r="G475" s="40" t="s">
        <v>3731</v>
      </c>
      <c r="H475" s="40" t="s">
        <v>36</v>
      </c>
      <c r="I475">
        <v>0</v>
      </c>
      <c r="J475">
        <v>0</v>
      </c>
    </row>
    <row r="476" spans="1:10" x14ac:dyDescent="0.35">
      <c r="A476" s="40" t="s">
        <v>3578</v>
      </c>
      <c r="B476" s="40" t="s">
        <v>3732</v>
      </c>
      <c r="C476" s="40" t="s">
        <v>15</v>
      </c>
      <c r="D476" s="40" t="s">
        <v>3733</v>
      </c>
      <c r="E476" s="40" t="s">
        <v>2784</v>
      </c>
      <c r="F476" s="40" t="s">
        <v>3734</v>
      </c>
      <c r="G476" s="40" t="s">
        <v>3735</v>
      </c>
      <c r="H476" s="40" t="s">
        <v>40</v>
      </c>
      <c r="I476">
        <v>1</v>
      </c>
      <c r="J476">
        <v>1</v>
      </c>
    </row>
    <row r="477" spans="1:10" x14ac:dyDescent="0.35">
      <c r="A477" s="40" t="s">
        <v>3587</v>
      </c>
      <c r="B477" s="40" t="s">
        <v>3736</v>
      </c>
      <c r="C477" s="40" t="s">
        <v>11</v>
      </c>
      <c r="D477" s="40" t="s">
        <v>3737</v>
      </c>
      <c r="E477" s="40" t="s">
        <v>2784</v>
      </c>
      <c r="F477" s="40" t="s">
        <v>3738</v>
      </c>
      <c r="G477" s="40" t="s">
        <v>3739</v>
      </c>
      <c r="H477" s="40" t="s">
        <v>36</v>
      </c>
      <c r="I477">
        <v>0</v>
      </c>
      <c r="J477">
        <v>0</v>
      </c>
    </row>
    <row r="478" spans="1:10" x14ac:dyDescent="0.35">
      <c r="A478" s="40" t="s">
        <v>3587</v>
      </c>
      <c r="B478" s="40" t="s">
        <v>3740</v>
      </c>
      <c r="C478" s="40" t="s">
        <v>11</v>
      </c>
      <c r="D478" s="40" t="s">
        <v>3741</v>
      </c>
      <c r="E478" s="40" t="s">
        <v>2784</v>
      </c>
      <c r="F478" s="40" t="s">
        <v>3742</v>
      </c>
      <c r="G478" s="40" t="s">
        <v>3743</v>
      </c>
      <c r="H478" s="40" t="s">
        <v>36</v>
      </c>
      <c r="I478">
        <v>0</v>
      </c>
      <c r="J478">
        <v>0</v>
      </c>
    </row>
    <row r="479" spans="1:10" x14ac:dyDescent="0.35">
      <c r="A479" s="41" t="s">
        <v>153</v>
      </c>
      <c r="B479" s="41" t="s">
        <v>1153</v>
      </c>
      <c r="C479" s="41" t="s">
        <v>13</v>
      </c>
      <c r="D479" s="41" t="s">
        <v>3744</v>
      </c>
      <c r="E479" s="41" t="s">
        <v>2784</v>
      </c>
      <c r="F479" s="41" t="s">
        <v>1154</v>
      </c>
      <c r="G479" s="41" t="s">
        <v>1155</v>
      </c>
      <c r="H479" s="41" t="s">
        <v>54</v>
      </c>
      <c r="I479">
        <v>0</v>
      </c>
      <c r="J479">
        <v>0</v>
      </c>
    </row>
    <row r="480" spans="1:10" x14ac:dyDescent="0.35">
      <c r="A480" s="41" t="s">
        <v>153</v>
      </c>
      <c r="B480" s="41" t="s">
        <v>1156</v>
      </c>
      <c r="C480" s="41" t="s">
        <v>13</v>
      </c>
      <c r="D480" s="41" t="s">
        <v>3745</v>
      </c>
      <c r="E480" s="41" t="s">
        <v>2784</v>
      </c>
      <c r="F480" s="41" t="s">
        <v>1157</v>
      </c>
      <c r="G480" s="41" t="s">
        <v>1158</v>
      </c>
      <c r="H480" s="41" t="s">
        <v>54</v>
      </c>
      <c r="I480">
        <v>0</v>
      </c>
      <c r="J480">
        <v>0</v>
      </c>
    </row>
    <row r="481" spans="1:10" x14ac:dyDescent="0.35">
      <c r="A481" s="41" t="s">
        <v>153</v>
      </c>
      <c r="B481" s="41" t="s">
        <v>1159</v>
      </c>
      <c r="C481" s="41" t="s">
        <v>13</v>
      </c>
      <c r="D481" s="41" t="s">
        <v>3746</v>
      </c>
      <c r="E481" s="41" t="s">
        <v>2784</v>
      </c>
      <c r="F481" s="41" t="s">
        <v>1160</v>
      </c>
      <c r="G481" s="41" t="s">
        <v>1161</v>
      </c>
      <c r="H481" s="41" t="s">
        <v>40</v>
      </c>
      <c r="I481">
        <v>1</v>
      </c>
      <c r="J481">
        <v>1</v>
      </c>
    </row>
    <row r="482" spans="1:10" x14ac:dyDescent="0.35">
      <c r="A482" s="41" t="s">
        <v>153</v>
      </c>
      <c r="B482" s="41" t="s">
        <v>1162</v>
      </c>
      <c r="C482" s="41" t="s">
        <v>13</v>
      </c>
      <c r="D482" s="41" t="s">
        <v>3747</v>
      </c>
      <c r="E482" s="41" t="s">
        <v>2784</v>
      </c>
      <c r="F482" s="41" t="s">
        <v>1163</v>
      </c>
      <c r="G482" s="41" t="s">
        <v>1164</v>
      </c>
      <c r="H482" s="41" t="s">
        <v>71</v>
      </c>
      <c r="I482">
        <v>0</v>
      </c>
      <c r="J482">
        <v>1</v>
      </c>
    </row>
    <row r="483" spans="1:10" x14ac:dyDescent="0.35">
      <c r="A483" s="41" t="s">
        <v>153</v>
      </c>
      <c r="B483" s="41" t="s">
        <v>1165</v>
      </c>
      <c r="C483" s="41" t="s">
        <v>13</v>
      </c>
      <c r="D483" s="41" t="s">
        <v>3748</v>
      </c>
      <c r="E483" s="41" t="s">
        <v>2784</v>
      </c>
      <c r="F483" s="41" t="s">
        <v>1166</v>
      </c>
      <c r="G483" s="41" t="s">
        <v>1167</v>
      </c>
      <c r="H483" s="41" t="s">
        <v>36</v>
      </c>
      <c r="I483">
        <v>0</v>
      </c>
      <c r="J483">
        <v>0</v>
      </c>
    </row>
    <row r="484" spans="1:10" x14ac:dyDescent="0.35">
      <c r="A484" s="41" t="s">
        <v>153</v>
      </c>
      <c r="B484" s="41" t="s">
        <v>1168</v>
      </c>
      <c r="C484" s="41" t="s">
        <v>13</v>
      </c>
      <c r="D484" s="41" t="s">
        <v>3749</v>
      </c>
      <c r="E484" s="41" t="s">
        <v>2784</v>
      </c>
      <c r="F484" s="41" t="s">
        <v>1169</v>
      </c>
      <c r="G484" s="41" t="s">
        <v>1170</v>
      </c>
      <c r="H484" s="41" t="s">
        <v>40</v>
      </c>
      <c r="I484">
        <v>1</v>
      </c>
      <c r="J484">
        <v>1</v>
      </c>
    </row>
    <row r="485" spans="1:10" x14ac:dyDescent="0.35">
      <c r="A485" s="41" t="s">
        <v>153</v>
      </c>
      <c r="B485" s="41" t="s">
        <v>1171</v>
      </c>
      <c r="C485" s="41" t="s">
        <v>13</v>
      </c>
      <c r="D485" s="41" t="s">
        <v>3750</v>
      </c>
      <c r="E485" s="41" t="s">
        <v>2784</v>
      </c>
      <c r="F485" s="41" t="s">
        <v>1172</v>
      </c>
      <c r="G485" s="41" t="s">
        <v>1173</v>
      </c>
      <c r="H485" s="41" t="s">
        <v>40</v>
      </c>
      <c r="I485">
        <v>1</v>
      </c>
      <c r="J485">
        <v>1</v>
      </c>
    </row>
    <row r="486" spans="1:10" x14ac:dyDescent="0.35">
      <c r="A486" s="41" t="s">
        <v>153</v>
      </c>
      <c r="B486" s="41" t="s">
        <v>1174</v>
      </c>
      <c r="C486" s="41" t="s">
        <v>13</v>
      </c>
      <c r="D486" s="41" t="s">
        <v>3751</v>
      </c>
      <c r="E486" s="41" t="s">
        <v>2784</v>
      </c>
      <c r="F486" s="41" t="s">
        <v>1175</v>
      </c>
      <c r="G486" s="41" t="s">
        <v>1176</v>
      </c>
      <c r="H486" s="41" t="s">
        <v>54</v>
      </c>
      <c r="I486">
        <v>0</v>
      </c>
      <c r="J486">
        <v>0</v>
      </c>
    </row>
    <row r="487" spans="1:10" x14ac:dyDescent="0.35">
      <c r="A487" s="41" t="s">
        <v>153</v>
      </c>
      <c r="B487" s="41" t="s">
        <v>1177</v>
      </c>
      <c r="C487" s="41" t="s">
        <v>13</v>
      </c>
      <c r="D487" s="41" t="s">
        <v>3752</v>
      </c>
      <c r="E487" s="41" t="s">
        <v>2784</v>
      </c>
      <c r="F487" s="41" t="s">
        <v>1178</v>
      </c>
      <c r="G487" s="41" t="s">
        <v>1179</v>
      </c>
      <c r="H487" s="41" t="s">
        <v>40</v>
      </c>
      <c r="I487">
        <v>1</v>
      </c>
      <c r="J487">
        <v>1</v>
      </c>
    </row>
    <row r="488" spans="1:10" x14ac:dyDescent="0.35">
      <c r="A488" s="41" t="s">
        <v>153</v>
      </c>
      <c r="B488" s="41" t="s">
        <v>1180</v>
      </c>
      <c r="C488" s="41" t="s">
        <v>13</v>
      </c>
      <c r="D488" s="41" t="s">
        <v>3753</v>
      </c>
      <c r="E488" s="41" t="s">
        <v>2784</v>
      </c>
      <c r="F488" s="41" t="s">
        <v>1181</v>
      </c>
      <c r="G488" s="41" t="s">
        <v>1182</v>
      </c>
      <c r="H488" s="41" t="s">
        <v>40</v>
      </c>
      <c r="I488">
        <v>1</v>
      </c>
      <c r="J488">
        <v>1</v>
      </c>
    </row>
    <row r="489" spans="1:10" x14ac:dyDescent="0.35">
      <c r="A489" s="41" t="s">
        <v>153</v>
      </c>
      <c r="B489" s="41" t="s">
        <v>1183</v>
      </c>
      <c r="C489" s="41" t="s">
        <v>12</v>
      </c>
      <c r="D489" s="41" t="s">
        <v>3754</v>
      </c>
      <c r="E489" s="41" t="s">
        <v>2784</v>
      </c>
      <c r="F489" s="41" t="s">
        <v>1184</v>
      </c>
      <c r="G489" s="41" t="s">
        <v>1185</v>
      </c>
      <c r="H489" s="41" t="s">
        <v>40</v>
      </c>
      <c r="I489">
        <v>1</v>
      </c>
      <c r="J489">
        <v>1</v>
      </c>
    </row>
    <row r="490" spans="1:10" x14ac:dyDescent="0.35">
      <c r="A490" s="41" t="s">
        <v>153</v>
      </c>
      <c r="B490" s="41" t="s">
        <v>1186</v>
      </c>
      <c r="C490" s="41" t="s">
        <v>12</v>
      </c>
      <c r="D490" s="41" t="s">
        <v>3755</v>
      </c>
      <c r="E490" s="41" t="s">
        <v>2784</v>
      </c>
      <c r="F490" s="41" t="s">
        <v>1187</v>
      </c>
      <c r="G490" s="41" t="s">
        <v>1188</v>
      </c>
      <c r="H490" s="41" t="s">
        <v>40</v>
      </c>
      <c r="I490">
        <v>1</v>
      </c>
      <c r="J490">
        <v>1</v>
      </c>
    </row>
    <row r="491" spans="1:10" x14ac:dyDescent="0.35">
      <c r="A491" s="41" t="s">
        <v>153</v>
      </c>
      <c r="B491" s="41" t="s">
        <v>1189</v>
      </c>
      <c r="C491" s="41" t="s">
        <v>12</v>
      </c>
      <c r="D491" s="41" t="s">
        <v>3756</v>
      </c>
      <c r="E491" s="41" t="s">
        <v>2784</v>
      </c>
      <c r="F491" s="41" t="s">
        <v>1190</v>
      </c>
      <c r="G491" s="41" t="s">
        <v>1191</v>
      </c>
      <c r="H491" s="41" t="s">
        <v>40</v>
      </c>
      <c r="I491">
        <v>1</v>
      </c>
      <c r="J491">
        <v>1</v>
      </c>
    </row>
    <row r="492" spans="1:10" x14ac:dyDescent="0.35">
      <c r="A492" s="41" t="s">
        <v>153</v>
      </c>
      <c r="B492" s="41" t="s">
        <v>1192</v>
      </c>
      <c r="C492" s="41" t="s">
        <v>12</v>
      </c>
      <c r="D492" s="41" t="s">
        <v>3757</v>
      </c>
      <c r="E492" s="41" t="s">
        <v>2784</v>
      </c>
      <c r="F492" s="41" t="s">
        <v>1193</v>
      </c>
      <c r="G492" s="41" t="s">
        <v>1194</v>
      </c>
      <c r="H492" s="41" t="s">
        <v>40</v>
      </c>
      <c r="I492">
        <v>1</v>
      </c>
      <c r="J492">
        <v>1</v>
      </c>
    </row>
    <row r="493" spans="1:10" x14ac:dyDescent="0.35">
      <c r="A493" s="41" t="s">
        <v>153</v>
      </c>
      <c r="B493" s="41" t="s">
        <v>1195</v>
      </c>
      <c r="C493" s="41" t="s">
        <v>12</v>
      </c>
      <c r="D493" s="41" t="s">
        <v>3758</v>
      </c>
      <c r="E493" s="41" t="s">
        <v>2784</v>
      </c>
      <c r="F493" s="41" t="s">
        <v>1196</v>
      </c>
      <c r="G493" s="41" t="s">
        <v>1197</v>
      </c>
      <c r="H493" s="41" t="s">
        <v>71</v>
      </c>
      <c r="I493">
        <v>0</v>
      </c>
      <c r="J493">
        <v>1</v>
      </c>
    </row>
    <row r="494" spans="1:10" x14ac:dyDescent="0.35">
      <c r="A494" s="4" t="s">
        <v>153</v>
      </c>
      <c r="B494" s="4" t="s">
        <v>3759</v>
      </c>
      <c r="C494" s="4" t="s">
        <v>12</v>
      </c>
      <c r="D494" s="4" t="s">
        <v>3760</v>
      </c>
      <c r="E494" s="4" t="s">
        <v>2784</v>
      </c>
      <c r="F494" s="4" t="s">
        <v>3761</v>
      </c>
      <c r="G494" s="4"/>
      <c r="H494" s="4" t="s">
        <v>71</v>
      </c>
      <c r="I494">
        <v>0</v>
      </c>
      <c r="J494">
        <v>1</v>
      </c>
    </row>
    <row r="495" spans="1:10" x14ac:dyDescent="0.35">
      <c r="A495" s="4" t="s">
        <v>153</v>
      </c>
      <c r="B495" s="4" t="s">
        <v>3759</v>
      </c>
      <c r="C495" s="4" t="s">
        <v>12</v>
      </c>
      <c r="D495" s="4" t="s">
        <v>3760</v>
      </c>
      <c r="E495" s="4" t="s">
        <v>2785</v>
      </c>
      <c r="F495" s="4" t="s">
        <v>3762</v>
      </c>
      <c r="G495" s="4"/>
      <c r="H495" s="4" t="s">
        <v>40</v>
      </c>
      <c r="I495">
        <v>1</v>
      </c>
      <c r="J495">
        <v>1</v>
      </c>
    </row>
    <row r="496" spans="1:10" x14ac:dyDescent="0.35">
      <c r="A496" s="41" t="s">
        <v>153</v>
      </c>
      <c r="B496" s="41" t="s">
        <v>1198</v>
      </c>
      <c r="C496" s="41" t="s">
        <v>12</v>
      </c>
      <c r="D496" s="41" t="s">
        <v>3763</v>
      </c>
      <c r="E496" s="41" t="s">
        <v>2784</v>
      </c>
      <c r="F496" s="41" t="s">
        <v>1199</v>
      </c>
      <c r="G496" s="41" t="s">
        <v>1200</v>
      </c>
      <c r="H496" s="41" t="s">
        <v>36</v>
      </c>
      <c r="I496">
        <v>0</v>
      </c>
      <c r="J496">
        <v>0</v>
      </c>
    </row>
    <row r="497" spans="1:10" x14ac:dyDescent="0.35">
      <c r="A497" s="41" t="s">
        <v>153</v>
      </c>
      <c r="B497" s="41" t="s">
        <v>1201</v>
      </c>
      <c r="C497" s="41" t="s">
        <v>12</v>
      </c>
      <c r="D497" s="41" t="s">
        <v>3764</v>
      </c>
      <c r="E497" s="41" t="s">
        <v>2784</v>
      </c>
      <c r="F497" s="41" t="s">
        <v>1202</v>
      </c>
      <c r="G497" s="41" t="s">
        <v>1203</v>
      </c>
      <c r="H497" s="41" t="s">
        <v>40</v>
      </c>
      <c r="I497">
        <v>1</v>
      </c>
      <c r="J497">
        <v>1</v>
      </c>
    </row>
    <row r="498" spans="1:10" x14ac:dyDescent="0.35">
      <c r="A498" s="4" t="s">
        <v>153</v>
      </c>
      <c r="B498" s="4" t="s">
        <v>3765</v>
      </c>
      <c r="C498" s="4" t="s">
        <v>12</v>
      </c>
      <c r="D498" s="4" t="s">
        <v>3766</v>
      </c>
      <c r="E498" s="4" t="s">
        <v>2784</v>
      </c>
      <c r="F498" s="4" t="s">
        <v>3767</v>
      </c>
      <c r="G498" s="4"/>
      <c r="H498" s="4" t="s">
        <v>40</v>
      </c>
      <c r="I498">
        <v>1</v>
      </c>
      <c r="J498">
        <v>1</v>
      </c>
    </row>
    <row r="499" spans="1:10" x14ac:dyDescent="0.35">
      <c r="A499" s="4" t="s">
        <v>153</v>
      </c>
      <c r="B499" s="4" t="s">
        <v>3765</v>
      </c>
      <c r="C499" s="4" t="s">
        <v>12</v>
      </c>
      <c r="D499" s="4" t="s">
        <v>3766</v>
      </c>
      <c r="E499" s="4" t="s">
        <v>2785</v>
      </c>
      <c r="F499" s="4" t="s">
        <v>3768</v>
      </c>
      <c r="G499" s="4"/>
      <c r="H499" s="4" t="s">
        <v>54</v>
      </c>
      <c r="I499">
        <v>0</v>
      </c>
      <c r="J499">
        <v>0</v>
      </c>
    </row>
    <row r="500" spans="1:10" x14ac:dyDescent="0.35">
      <c r="A500" s="41" t="s">
        <v>153</v>
      </c>
      <c r="B500" s="41" t="s">
        <v>1204</v>
      </c>
      <c r="C500" s="41" t="s">
        <v>12</v>
      </c>
      <c r="D500" s="41" t="s">
        <v>3769</v>
      </c>
      <c r="E500" s="41" t="s">
        <v>2784</v>
      </c>
      <c r="F500" s="41" t="s">
        <v>1205</v>
      </c>
      <c r="G500" s="41" t="s">
        <v>1206</v>
      </c>
      <c r="H500" s="41" t="s">
        <v>40</v>
      </c>
      <c r="I500">
        <v>1</v>
      </c>
      <c r="J500">
        <v>1</v>
      </c>
    </row>
    <row r="501" spans="1:10" x14ac:dyDescent="0.35">
      <c r="A501" s="41" t="s">
        <v>153</v>
      </c>
      <c r="B501" s="41" t="s">
        <v>1207</v>
      </c>
      <c r="C501" s="41" t="s">
        <v>11</v>
      </c>
      <c r="D501" s="41" t="s">
        <v>3770</v>
      </c>
      <c r="E501" s="41" t="s">
        <v>2784</v>
      </c>
      <c r="F501" s="41" t="s">
        <v>1208</v>
      </c>
      <c r="G501" s="41" t="s">
        <v>1209</v>
      </c>
      <c r="H501" s="41" t="s">
        <v>54</v>
      </c>
      <c r="I501">
        <v>0</v>
      </c>
      <c r="J501">
        <v>0</v>
      </c>
    </row>
    <row r="502" spans="1:10" x14ac:dyDescent="0.35">
      <c r="A502" s="41" t="s">
        <v>153</v>
      </c>
      <c r="B502" s="41" t="s">
        <v>1210</v>
      </c>
      <c r="C502" s="41" t="s">
        <v>11</v>
      </c>
      <c r="D502" s="41" t="s">
        <v>3771</v>
      </c>
      <c r="E502" s="41" t="s">
        <v>2784</v>
      </c>
      <c r="F502" s="41" t="s">
        <v>1211</v>
      </c>
      <c r="G502" s="41" t="s">
        <v>1212</v>
      </c>
      <c r="H502" s="41" t="s">
        <v>36</v>
      </c>
      <c r="I502">
        <v>0</v>
      </c>
      <c r="J502">
        <v>0</v>
      </c>
    </row>
    <row r="503" spans="1:10" x14ac:dyDescent="0.35">
      <c r="A503" s="41" t="s">
        <v>153</v>
      </c>
      <c r="B503" s="41" t="s">
        <v>1213</v>
      </c>
      <c r="C503" s="41" t="s">
        <v>11</v>
      </c>
      <c r="D503" s="41" t="s">
        <v>3772</v>
      </c>
      <c r="E503" s="41" t="s">
        <v>2784</v>
      </c>
      <c r="F503" s="41" t="s">
        <v>1214</v>
      </c>
      <c r="G503" s="41" t="s">
        <v>1215</v>
      </c>
      <c r="H503" s="41" t="s">
        <v>54</v>
      </c>
      <c r="I503">
        <v>0</v>
      </c>
      <c r="J503">
        <v>0</v>
      </c>
    </row>
    <row r="504" spans="1:10" x14ac:dyDescent="0.35">
      <c r="A504" s="41" t="s">
        <v>153</v>
      </c>
      <c r="B504" s="41" t="s">
        <v>1216</v>
      </c>
      <c r="C504" s="41" t="s">
        <v>11</v>
      </c>
      <c r="D504" s="41" t="s">
        <v>3773</v>
      </c>
      <c r="E504" s="41" t="s">
        <v>2784</v>
      </c>
      <c r="F504" s="41" t="s">
        <v>1217</v>
      </c>
      <c r="G504" s="41" t="s">
        <v>1218</v>
      </c>
      <c r="H504" s="41" t="s">
        <v>36</v>
      </c>
      <c r="I504">
        <v>0</v>
      </c>
      <c r="J504">
        <v>0</v>
      </c>
    </row>
    <row r="505" spans="1:10" x14ac:dyDescent="0.35">
      <c r="A505" s="41" t="s">
        <v>153</v>
      </c>
      <c r="B505" s="41" t="s">
        <v>1219</v>
      </c>
      <c r="C505" s="41" t="s">
        <v>11</v>
      </c>
      <c r="D505" s="41" t="s">
        <v>3774</v>
      </c>
      <c r="E505" s="41" t="s">
        <v>2784</v>
      </c>
      <c r="F505" s="41" t="s">
        <v>1220</v>
      </c>
      <c r="G505" s="41" t="s">
        <v>1221</v>
      </c>
      <c r="H505" s="41" t="s">
        <v>36</v>
      </c>
      <c r="I505">
        <v>0</v>
      </c>
      <c r="J505">
        <v>0</v>
      </c>
    </row>
    <row r="506" spans="1:10" x14ac:dyDescent="0.35">
      <c r="A506" s="41" t="s">
        <v>153</v>
      </c>
      <c r="B506" s="41" t="s">
        <v>1222</v>
      </c>
      <c r="C506" s="41" t="s">
        <v>11</v>
      </c>
      <c r="D506" s="41" t="s">
        <v>3775</v>
      </c>
      <c r="E506" s="41" t="s">
        <v>2784</v>
      </c>
      <c r="F506" s="41" t="s">
        <v>1223</v>
      </c>
      <c r="G506" s="41" t="s">
        <v>1224</v>
      </c>
      <c r="H506" s="41" t="s">
        <v>36</v>
      </c>
      <c r="I506">
        <v>0</v>
      </c>
      <c r="J506">
        <v>0</v>
      </c>
    </row>
    <row r="507" spans="1:10" x14ac:dyDescent="0.35">
      <c r="A507" s="41" t="s">
        <v>153</v>
      </c>
      <c r="B507" s="41" t="s">
        <v>1225</v>
      </c>
      <c r="C507" s="41" t="s">
        <v>11</v>
      </c>
      <c r="D507" s="41" t="s">
        <v>3776</v>
      </c>
      <c r="E507" s="41" t="s">
        <v>2784</v>
      </c>
      <c r="F507" s="41" t="s">
        <v>1226</v>
      </c>
      <c r="G507" s="41" t="s">
        <v>1227</v>
      </c>
      <c r="H507" s="41" t="s">
        <v>127</v>
      </c>
      <c r="I507">
        <v>0</v>
      </c>
      <c r="J507">
        <v>1</v>
      </c>
    </row>
    <row r="508" spans="1:10" x14ac:dyDescent="0.35">
      <c r="A508" s="41" t="s">
        <v>153</v>
      </c>
      <c r="B508" s="41" t="s">
        <v>1228</v>
      </c>
      <c r="C508" s="41" t="s">
        <v>11</v>
      </c>
      <c r="D508" s="41" t="s">
        <v>3777</v>
      </c>
      <c r="E508" s="41" t="s">
        <v>2784</v>
      </c>
      <c r="F508" s="41" t="s">
        <v>1229</v>
      </c>
      <c r="G508" s="41" t="s">
        <v>1230</v>
      </c>
      <c r="H508" s="41" t="s">
        <v>36</v>
      </c>
      <c r="I508">
        <v>0</v>
      </c>
      <c r="J508">
        <v>0</v>
      </c>
    </row>
    <row r="509" spans="1:10" x14ac:dyDescent="0.35">
      <c r="A509" s="41" t="s">
        <v>153</v>
      </c>
      <c r="B509" s="41" t="s">
        <v>1231</v>
      </c>
      <c r="C509" s="41" t="s">
        <v>11</v>
      </c>
      <c r="D509" s="41" t="s">
        <v>3778</v>
      </c>
      <c r="E509" s="41" t="s">
        <v>2784</v>
      </c>
      <c r="F509" s="41" t="s">
        <v>1232</v>
      </c>
      <c r="G509" s="41" t="s">
        <v>1233</v>
      </c>
      <c r="H509" s="41" t="s">
        <v>36</v>
      </c>
      <c r="I509">
        <v>0</v>
      </c>
      <c r="J509">
        <v>0</v>
      </c>
    </row>
    <row r="510" spans="1:10" x14ac:dyDescent="0.35">
      <c r="A510" s="41" t="s">
        <v>153</v>
      </c>
      <c r="B510" s="41" t="s">
        <v>1234</v>
      </c>
      <c r="C510" s="41" t="s">
        <v>11</v>
      </c>
      <c r="D510" s="41" t="s">
        <v>3779</v>
      </c>
      <c r="E510" s="41" t="s">
        <v>2784</v>
      </c>
      <c r="F510" s="41" t="s">
        <v>1235</v>
      </c>
      <c r="G510" s="41" t="s">
        <v>1236</v>
      </c>
      <c r="H510" s="41" t="s">
        <v>36</v>
      </c>
      <c r="I510">
        <v>0</v>
      </c>
      <c r="J510">
        <v>0</v>
      </c>
    </row>
    <row r="511" spans="1:10" x14ac:dyDescent="0.35">
      <c r="A511" s="41" t="s">
        <v>153</v>
      </c>
      <c r="B511" s="41" t="s">
        <v>1237</v>
      </c>
      <c r="C511" s="41" t="s">
        <v>14</v>
      </c>
      <c r="D511" s="41" t="s">
        <v>3780</v>
      </c>
      <c r="E511" s="41" t="s">
        <v>2784</v>
      </c>
      <c r="F511" s="41" t="s">
        <v>1238</v>
      </c>
      <c r="G511" s="41" t="s">
        <v>1239</v>
      </c>
      <c r="H511" s="41" t="s">
        <v>71</v>
      </c>
      <c r="I511">
        <v>0</v>
      </c>
      <c r="J511">
        <v>1</v>
      </c>
    </row>
    <row r="512" spans="1:10" x14ac:dyDescent="0.35">
      <c r="A512" s="41" t="s">
        <v>153</v>
      </c>
      <c r="B512" s="41" t="s">
        <v>1240</v>
      </c>
      <c r="C512" s="41" t="s">
        <v>14</v>
      </c>
      <c r="D512" s="41" t="s">
        <v>3781</v>
      </c>
      <c r="E512" s="41" t="s">
        <v>2784</v>
      </c>
      <c r="F512" s="41" t="s">
        <v>1241</v>
      </c>
      <c r="G512" s="41" t="s">
        <v>1242</v>
      </c>
      <c r="H512" s="41" t="s">
        <v>54</v>
      </c>
      <c r="I512">
        <v>0</v>
      </c>
      <c r="J512">
        <v>0</v>
      </c>
    </row>
    <row r="513" spans="1:10" x14ac:dyDescent="0.35">
      <c r="A513" s="41" t="s">
        <v>153</v>
      </c>
      <c r="B513" s="41" t="s">
        <v>1243</v>
      </c>
      <c r="C513" s="41" t="s">
        <v>14</v>
      </c>
      <c r="D513" s="41" t="s">
        <v>3782</v>
      </c>
      <c r="E513" s="41" t="s">
        <v>2784</v>
      </c>
      <c r="F513" s="41" t="s">
        <v>1244</v>
      </c>
      <c r="G513" s="41" t="s">
        <v>1245</v>
      </c>
      <c r="H513" s="41" t="s">
        <v>36</v>
      </c>
      <c r="I513">
        <v>0</v>
      </c>
      <c r="J513">
        <v>0</v>
      </c>
    </row>
    <row r="514" spans="1:10" x14ac:dyDescent="0.35">
      <c r="A514" s="41" t="s">
        <v>153</v>
      </c>
      <c r="B514" s="41" t="s">
        <v>1246</v>
      </c>
      <c r="C514" s="41" t="s">
        <v>14</v>
      </c>
      <c r="D514" s="41" t="s">
        <v>3783</v>
      </c>
      <c r="E514" s="41" t="s">
        <v>2784</v>
      </c>
      <c r="F514" s="41" t="s">
        <v>1247</v>
      </c>
      <c r="G514" s="41" t="s">
        <v>1248</v>
      </c>
      <c r="H514" s="41" t="s">
        <v>40</v>
      </c>
      <c r="I514">
        <v>1</v>
      </c>
      <c r="J514">
        <v>1</v>
      </c>
    </row>
    <row r="515" spans="1:10" x14ac:dyDescent="0.35">
      <c r="A515" s="41" t="s">
        <v>153</v>
      </c>
      <c r="B515" s="41" t="s">
        <v>1249</v>
      </c>
      <c r="C515" s="41" t="s">
        <v>14</v>
      </c>
      <c r="D515" s="41" t="s">
        <v>3784</v>
      </c>
      <c r="E515" s="41" t="s">
        <v>2784</v>
      </c>
      <c r="F515" s="41" t="s">
        <v>1250</v>
      </c>
      <c r="G515" s="41" t="s">
        <v>1251</v>
      </c>
      <c r="H515" s="41" t="s">
        <v>40</v>
      </c>
      <c r="I515">
        <v>1</v>
      </c>
      <c r="J515">
        <v>1</v>
      </c>
    </row>
    <row r="516" spans="1:10" x14ac:dyDescent="0.35">
      <c r="A516" s="41" t="s">
        <v>153</v>
      </c>
      <c r="B516" s="41" t="s">
        <v>1252</v>
      </c>
      <c r="C516" s="41" t="s">
        <v>14</v>
      </c>
      <c r="D516" s="41" t="s">
        <v>3785</v>
      </c>
      <c r="E516" s="41" t="s">
        <v>2784</v>
      </c>
      <c r="F516" s="41" t="s">
        <v>1253</v>
      </c>
      <c r="G516" s="41" t="s">
        <v>1254</v>
      </c>
      <c r="H516" s="41" t="s">
        <v>40</v>
      </c>
      <c r="I516">
        <v>1</v>
      </c>
      <c r="J516">
        <v>1</v>
      </c>
    </row>
    <row r="517" spans="1:10" x14ac:dyDescent="0.35">
      <c r="A517" s="41" t="s">
        <v>153</v>
      </c>
      <c r="B517" s="41" t="s">
        <v>1255</v>
      </c>
      <c r="C517" s="41" t="s">
        <v>14</v>
      </c>
      <c r="D517" s="41" t="s">
        <v>3786</v>
      </c>
      <c r="E517" s="41" t="s">
        <v>2784</v>
      </c>
      <c r="F517" s="41" t="s">
        <v>1256</v>
      </c>
      <c r="G517" s="41" t="s">
        <v>1257</v>
      </c>
      <c r="H517" s="41" t="s">
        <v>40</v>
      </c>
      <c r="I517">
        <v>1</v>
      </c>
      <c r="J517">
        <v>1</v>
      </c>
    </row>
    <row r="518" spans="1:10" x14ac:dyDescent="0.35">
      <c r="A518" s="41" t="s">
        <v>153</v>
      </c>
      <c r="B518" s="41" t="s">
        <v>1258</v>
      </c>
      <c r="C518" s="41" t="s">
        <v>14</v>
      </c>
      <c r="D518" s="41" t="s">
        <v>3787</v>
      </c>
      <c r="E518" s="41" t="s">
        <v>2784</v>
      </c>
      <c r="F518" s="41" t="s">
        <v>1259</v>
      </c>
      <c r="G518" s="41" t="s">
        <v>1260</v>
      </c>
      <c r="H518" s="41" t="s">
        <v>36</v>
      </c>
      <c r="I518">
        <v>0</v>
      </c>
      <c r="J518">
        <v>0</v>
      </c>
    </row>
    <row r="519" spans="1:10" x14ac:dyDescent="0.35">
      <c r="A519" s="42" t="s">
        <v>166</v>
      </c>
      <c r="B519" s="42" t="s">
        <v>1261</v>
      </c>
      <c r="C519" s="42" t="s">
        <v>13</v>
      </c>
      <c r="D519" s="42" t="s">
        <v>3788</v>
      </c>
      <c r="E519" s="42" t="s">
        <v>2784</v>
      </c>
      <c r="F519" s="42" t="s">
        <v>1262</v>
      </c>
      <c r="G519" s="42" t="s">
        <v>1263</v>
      </c>
      <c r="H519" s="42" t="s">
        <v>40</v>
      </c>
      <c r="I519">
        <v>1</v>
      </c>
      <c r="J519">
        <v>1</v>
      </c>
    </row>
    <row r="520" spans="1:10" x14ac:dyDescent="0.35">
      <c r="A520" s="42" t="s">
        <v>166</v>
      </c>
      <c r="B520" s="42" t="s">
        <v>1264</v>
      </c>
      <c r="C520" s="42" t="s">
        <v>13</v>
      </c>
      <c r="D520" s="42" t="s">
        <v>3789</v>
      </c>
      <c r="E520" s="42" t="s">
        <v>2784</v>
      </c>
      <c r="F520" s="42" t="s">
        <v>1265</v>
      </c>
      <c r="G520" s="42" t="s">
        <v>1266</v>
      </c>
      <c r="H520" s="42" t="s">
        <v>54</v>
      </c>
      <c r="I520">
        <v>0</v>
      </c>
      <c r="J520">
        <v>0</v>
      </c>
    </row>
    <row r="521" spans="1:10" x14ac:dyDescent="0.35">
      <c r="A521" s="42" t="s">
        <v>166</v>
      </c>
      <c r="B521" s="42" t="s">
        <v>1267</v>
      </c>
      <c r="C521" s="42" t="s">
        <v>13</v>
      </c>
      <c r="D521" s="42" t="s">
        <v>3790</v>
      </c>
      <c r="E521" s="42" t="s">
        <v>2784</v>
      </c>
      <c r="F521" s="42" t="s">
        <v>1268</v>
      </c>
      <c r="G521" s="42" t="s">
        <v>1269</v>
      </c>
      <c r="H521" s="42" t="s">
        <v>40</v>
      </c>
      <c r="I521">
        <v>1</v>
      </c>
      <c r="J521">
        <v>1</v>
      </c>
    </row>
    <row r="522" spans="1:10" x14ac:dyDescent="0.35">
      <c r="A522" s="42" t="s">
        <v>166</v>
      </c>
      <c r="B522" s="42" t="s">
        <v>1270</v>
      </c>
      <c r="C522" s="42" t="s">
        <v>13</v>
      </c>
      <c r="D522" s="42" t="s">
        <v>3791</v>
      </c>
      <c r="E522" s="42" t="s">
        <v>2784</v>
      </c>
      <c r="F522" s="42" t="s">
        <v>1271</v>
      </c>
      <c r="G522" s="42" t="s">
        <v>1272</v>
      </c>
      <c r="H522" s="42" t="s">
        <v>40</v>
      </c>
      <c r="I522">
        <v>1</v>
      </c>
      <c r="J522">
        <v>1</v>
      </c>
    </row>
    <row r="523" spans="1:10" x14ac:dyDescent="0.35">
      <c r="A523" s="42" t="s">
        <v>166</v>
      </c>
      <c r="B523" s="42" t="s">
        <v>1273</v>
      </c>
      <c r="C523" s="42" t="s">
        <v>13</v>
      </c>
      <c r="D523" s="42" t="s">
        <v>3792</v>
      </c>
      <c r="E523" s="42" t="s">
        <v>2784</v>
      </c>
      <c r="F523" s="42" t="s">
        <v>1274</v>
      </c>
      <c r="G523" s="42" t="s">
        <v>1275</v>
      </c>
      <c r="H523" s="42" t="s">
        <v>36</v>
      </c>
      <c r="I523">
        <v>0</v>
      </c>
      <c r="J523">
        <v>0</v>
      </c>
    </row>
    <row r="524" spans="1:10" x14ac:dyDescent="0.35">
      <c r="A524" s="42" t="s">
        <v>166</v>
      </c>
      <c r="B524" s="42" t="s">
        <v>1276</v>
      </c>
      <c r="C524" s="42" t="s">
        <v>13</v>
      </c>
      <c r="D524" s="42" t="s">
        <v>3793</v>
      </c>
      <c r="E524" s="42" t="s">
        <v>2784</v>
      </c>
      <c r="F524" s="42" t="s">
        <v>1277</v>
      </c>
      <c r="G524" s="42" t="s">
        <v>1278</v>
      </c>
      <c r="H524" s="42" t="s">
        <v>40</v>
      </c>
      <c r="I524">
        <v>1</v>
      </c>
      <c r="J524">
        <v>1</v>
      </c>
    </row>
    <row r="525" spans="1:10" x14ac:dyDescent="0.35">
      <c r="A525" s="42" t="s">
        <v>166</v>
      </c>
      <c r="B525" s="42" t="s">
        <v>1279</v>
      </c>
      <c r="C525" s="42" t="s">
        <v>13</v>
      </c>
      <c r="D525" s="42" t="s">
        <v>3794</v>
      </c>
      <c r="E525" s="42" t="s">
        <v>2784</v>
      </c>
      <c r="F525" s="42" t="s">
        <v>1280</v>
      </c>
      <c r="G525" s="42" t="s">
        <v>1281</v>
      </c>
      <c r="H525" s="42" t="s">
        <v>40</v>
      </c>
      <c r="I525">
        <v>1</v>
      </c>
      <c r="J525">
        <v>1</v>
      </c>
    </row>
    <row r="526" spans="1:10" x14ac:dyDescent="0.35">
      <c r="A526" s="42" t="s">
        <v>166</v>
      </c>
      <c r="B526" s="42" t="s">
        <v>1282</v>
      </c>
      <c r="C526" s="42" t="s">
        <v>13</v>
      </c>
      <c r="D526" s="42" t="s">
        <v>3795</v>
      </c>
      <c r="E526" s="42" t="s">
        <v>2784</v>
      </c>
      <c r="F526" s="42" t="s">
        <v>1283</v>
      </c>
      <c r="G526" s="42" t="s">
        <v>1284</v>
      </c>
      <c r="H526" s="42" t="s">
        <v>40</v>
      </c>
      <c r="I526">
        <v>1</v>
      </c>
      <c r="J526">
        <v>1</v>
      </c>
    </row>
    <row r="527" spans="1:10" x14ac:dyDescent="0.35">
      <c r="A527" s="42" t="s">
        <v>166</v>
      </c>
      <c r="B527" s="42" t="s">
        <v>1285</v>
      </c>
      <c r="C527" s="42" t="s">
        <v>13</v>
      </c>
      <c r="D527" s="42" t="s">
        <v>3796</v>
      </c>
      <c r="E527" s="42" t="s">
        <v>2784</v>
      </c>
      <c r="F527" s="42" t="s">
        <v>1286</v>
      </c>
      <c r="G527" s="42" t="s">
        <v>1287</v>
      </c>
      <c r="H527" s="42" t="s">
        <v>40</v>
      </c>
      <c r="I527">
        <v>1</v>
      </c>
      <c r="J527">
        <v>1</v>
      </c>
    </row>
    <row r="528" spans="1:10" x14ac:dyDescent="0.35">
      <c r="A528" s="42" t="s">
        <v>166</v>
      </c>
      <c r="B528" s="42" t="s">
        <v>1288</v>
      </c>
      <c r="C528" s="42" t="s">
        <v>13</v>
      </c>
      <c r="D528" s="42" t="s">
        <v>3797</v>
      </c>
      <c r="E528" s="42" t="s">
        <v>2784</v>
      </c>
      <c r="F528" s="42" t="s">
        <v>1289</v>
      </c>
      <c r="G528" s="42" t="s">
        <v>1290</v>
      </c>
      <c r="H528" s="42" t="s">
        <v>40</v>
      </c>
      <c r="I528">
        <v>1</v>
      </c>
      <c r="J528">
        <v>1</v>
      </c>
    </row>
    <row r="529" spans="1:10" x14ac:dyDescent="0.35">
      <c r="A529" s="42" t="s">
        <v>166</v>
      </c>
      <c r="B529" s="42" t="s">
        <v>1291</v>
      </c>
      <c r="C529" s="42" t="s">
        <v>16</v>
      </c>
      <c r="D529" s="42" t="s">
        <v>3798</v>
      </c>
      <c r="E529" s="42" t="s">
        <v>2784</v>
      </c>
      <c r="F529" s="42" t="s">
        <v>1292</v>
      </c>
      <c r="G529" s="42" t="s">
        <v>1293</v>
      </c>
      <c r="H529" s="42" t="s">
        <v>40</v>
      </c>
      <c r="I529">
        <v>1</v>
      </c>
      <c r="J529">
        <v>1</v>
      </c>
    </row>
    <row r="530" spans="1:10" x14ac:dyDescent="0.35">
      <c r="A530" s="42" t="s">
        <v>166</v>
      </c>
      <c r="B530" s="42" t="s">
        <v>1294</v>
      </c>
      <c r="C530" s="42" t="s">
        <v>16</v>
      </c>
      <c r="D530" s="42" t="s">
        <v>3799</v>
      </c>
      <c r="E530" s="42" t="s">
        <v>2784</v>
      </c>
      <c r="F530" s="42" t="s">
        <v>1295</v>
      </c>
      <c r="G530" s="42" t="s">
        <v>1296</v>
      </c>
      <c r="H530" s="42" t="s">
        <v>40</v>
      </c>
      <c r="I530">
        <v>1</v>
      </c>
      <c r="J530">
        <v>1</v>
      </c>
    </row>
    <row r="531" spans="1:10" x14ac:dyDescent="0.35">
      <c r="A531" s="42" t="s">
        <v>166</v>
      </c>
      <c r="B531" s="42" t="s">
        <v>1297</v>
      </c>
      <c r="C531" s="42" t="s">
        <v>16</v>
      </c>
      <c r="D531" s="42" t="s">
        <v>3800</v>
      </c>
      <c r="E531" s="42" t="s">
        <v>2784</v>
      </c>
      <c r="F531" s="42" t="s">
        <v>1298</v>
      </c>
      <c r="G531" s="42" t="s">
        <v>1299</v>
      </c>
      <c r="H531" s="42" t="s">
        <v>40</v>
      </c>
      <c r="I531">
        <v>1</v>
      </c>
      <c r="J531">
        <v>1</v>
      </c>
    </row>
    <row r="532" spans="1:10" x14ac:dyDescent="0.35">
      <c r="A532" s="42" t="s">
        <v>166</v>
      </c>
      <c r="B532" s="42" t="s">
        <v>1300</v>
      </c>
      <c r="C532" s="42" t="s">
        <v>16</v>
      </c>
      <c r="D532" s="42" t="s">
        <v>3801</v>
      </c>
      <c r="E532" s="42" t="s">
        <v>2784</v>
      </c>
      <c r="F532" s="42" t="s">
        <v>1301</v>
      </c>
      <c r="G532" s="42" t="s">
        <v>1302</v>
      </c>
      <c r="H532" s="42" t="s">
        <v>54</v>
      </c>
      <c r="I532">
        <v>0</v>
      </c>
      <c r="J532">
        <v>0</v>
      </c>
    </row>
    <row r="533" spans="1:10" x14ac:dyDescent="0.35">
      <c r="A533" s="42" t="s">
        <v>166</v>
      </c>
      <c r="B533" s="42" t="s">
        <v>1303</v>
      </c>
      <c r="C533" s="42" t="s">
        <v>16</v>
      </c>
      <c r="D533" s="42" t="s">
        <v>3802</v>
      </c>
      <c r="E533" s="42" t="s">
        <v>2784</v>
      </c>
      <c r="F533" s="42" t="s">
        <v>1304</v>
      </c>
      <c r="G533" s="42" t="s">
        <v>1305</v>
      </c>
      <c r="H533" s="42" t="s">
        <v>54</v>
      </c>
      <c r="I533">
        <v>0</v>
      </c>
      <c r="J533">
        <v>0</v>
      </c>
    </row>
    <row r="534" spans="1:10" x14ac:dyDescent="0.35">
      <c r="A534" s="42" t="s">
        <v>166</v>
      </c>
      <c r="B534" s="42" t="s">
        <v>1306</v>
      </c>
      <c r="C534" s="42" t="s">
        <v>16</v>
      </c>
      <c r="D534" s="42" t="s">
        <v>3803</v>
      </c>
      <c r="E534" s="42" t="s">
        <v>2784</v>
      </c>
      <c r="F534" s="42" t="s">
        <v>1307</v>
      </c>
      <c r="G534" s="42" t="s">
        <v>1308</v>
      </c>
      <c r="H534" s="42" t="s">
        <v>54</v>
      </c>
      <c r="I534">
        <v>0</v>
      </c>
      <c r="J534">
        <v>0</v>
      </c>
    </row>
    <row r="535" spans="1:10" x14ac:dyDescent="0.35">
      <c r="A535" s="42" t="s">
        <v>166</v>
      </c>
      <c r="B535" s="42" t="s">
        <v>1309</v>
      </c>
      <c r="C535" s="42" t="s">
        <v>16</v>
      </c>
      <c r="D535" s="42" t="s">
        <v>3804</v>
      </c>
      <c r="E535" s="42" t="s">
        <v>2784</v>
      </c>
      <c r="F535" s="42" t="s">
        <v>1310</v>
      </c>
      <c r="G535" s="42" t="s">
        <v>1311</v>
      </c>
      <c r="H535" s="42" t="s">
        <v>40</v>
      </c>
      <c r="I535">
        <v>1</v>
      </c>
      <c r="J535">
        <v>1</v>
      </c>
    </row>
    <row r="536" spans="1:10" x14ac:dyDescent="0.35">
      <c r="A536" s="42" t="s">
        <v>166</v>
      </c>
      <c r="B536" s="42" t="s">
        <v>1312</v>
      </c>
      <c r="C536" s="42" t="s">
        <v>16</v>
      </c>
      <c r="D536" s="42" t="s">
        <v>3805</v>
      </c>
      <c r="E536" s="42" t="s">
        <v>2784</v>
      </c>
      <c r="F536" s="42" t="s">
        <v>1313</v>
      </c>
      <c r="G536" s="42" t="s">
        <v>1314</v>
      </c>
      <c r="H536" s="42" t="s">
        <v>40</v>
      </c>
      <c r="I536">
        <v>1</v>
      </c>
      <c r="J536">
        <v>1</v>
      </c>
    </row>
    <row r="537" spans="1:10" x14ac:dyDescent="0.35">
      <c r="A537" s="42" t="s">
        <v>166</v>
      </c>
      <c r="B537" s="42" t="s">
        <v>1315</v>
      </c>
      <c r="C537" s="42" t="s">
        <v>16</v>
      </c>
      <c r="D537" s="42" t="s">
        <v>3806</v>
      </c>
      <c r="E537" s="42" t="s">
        <v>2784</v>
      </c>
      <c r="F537" s="42" t="s">
        <v>1316</v>
      </c>
      <c r="G537" s="42" t="s">
        <v>1317</v>
      </c>
      <c r="H537" s="42" t="s">
        <v>54</v>
      </c>
      <c r="I537">
        <v>0</v>
      </c>
      <c r="J537">
        <v>0</v>
      </c>
    </row>
    <row r="538" spans="1:10" x14ac:dyDescent="0.35">
      <c r="A538" s="42" t="s">
        <v>166</v>
      </c>
      <c r="B538" s="42" t="s">
        <v>1318</v>
      </c>
      <c r="C538" s="42" t="s">
        <v>16</v>
      </c>
      <c r="D538" s="42" t="s">
        <v>3807</v>
      </c>
      <c r="E538" s="42" t="s">
        <v>2784</v>
      </c>
      <c r="F538" s="42" t="s">
        <v>1319</v>
      </c>
      <c r="G538" s="42" t="s">
        <v>1320</v>
      </c>
      <c r="H538" s="42" t="s">
        <v>40</v>
      </c>
      <c r="I538">
        <v>1</v>
      </c>
      <c r="J538">
        <v>1</v>
      </c>
    </row>
    <row r="539" spans="1:10" x14ac:dyDescent="0.35">
      <c r="A539" s="42" t="s">
        <v>166</v>
      </c>
      <c r="B539" s="42" t="s">
        <v>1321</v>
      </c>
      <c r="C539" s="42" t="s">
        <v>12</v>
      </c>
      <c r="D539" s="42" t="s">
        <v>3808</v>
      </c>
      <c r="E539" s="42" t="s">
        <v>2784</v>
      </c>
      <c r="F539" s="42" t="s">
        <v>1322</v>
      </c>
      <c r="G539" s="42" t="s">
        <v>1323</v>
      </c>
      <c r="H539" s="42" t="s">
        <v>36</v>
      </c>
      <c r="I539">
        <v>0</v>
      </c>
      <c r="J539">
        <v>0</v>
      </c>
    </row>
    <row r="540" spans="1:10" x14ac:dyDescent="0.35">
      <c r="A540" s="42" t="s">
        <v>166</v>
      </c>
      <c r="B540" s="42" t="s">
        <v>1324</v>
      </c>
      <c r="C540" s="42" t="s">
        <v>12</v>
      </c>
      <c r="D540" s="42" t="s">
        <v>3809</v>
      </c>
      <c r="E540" s="42" t="s">
        <v>2784</v>
      </c>
      <c r="F540" s="42" t="s">
        <v>1325</v>
      </c>
      <c r="G540" s="42" t="s">
        <v>1326</v>
      </c>
      <c r="H540" s="42" t="s">
        <v>36</v>
      </c>
      <c r="I540">
        <v>0</v>
      </c>
      <c r="J540">
        <v>0</v>
      </c>
    </row>
    <row r="541" spans="1:10" x14ac:dyDescent="0.35">
      <c r="A541" s="42" t="s">
        <v>166</v>
      </c>
      <c r="B541" s="42" t="s">
        <v>1327</v>
      </c>
      <c r="C541" s="42" t="s">
        <v>12</v>
      </c>
      <c r="D541" s="42" t="s">
        <v>3810</v>
      </c>
      <c r="E541" s="42" t="s">
        <v>2784</v>
      </c>
      <c r="F541" s="42" t="s">
        <v>1328</v>
      </c>
      <c r="G541" s="42" t="s">
        <v>1329</v>
      </c>
      <c r="H541" s="42" t="s">
        <v>36</v>
      </c>
      <c r="I541">
        <v>0</v>
      </c>
      <c r="J541">
        <v>0</v>
      </c>
    </row>
    <row r="542" spans="1:10" x14ac:dyDescent="0.35">
      <c r="A542" s="42" t="s">
        <v>166</v>
      </c>
      <c r="B542" s="42" t="s">
        <v>1330</v>
      </c>
      <c r="C542" s="42" t="s">
        <v>12</v>
      </c>
      <c r="D542" s="42" t="s">
        <v>3811</v>
      </c>
      <c r="E542" s="42" t="s">
        <v>2784</v>
      </c>
      <c r="F542" s="42" t="s">
        <v>1331</v>
      </c>
      <c r="G542" s="42" t="s">
        <v>1332</v>
      </c>
      <c r="H542" s="42" t="s">
        <v>36</v>
      </c>
      <c r="I542">
        <v>0</v>
      </c>
      <c r="J542">
        <v>0</v>
      </c>
    </row>
    <row r="543" spans="1:10" x14ac:dyDescent="0.35">
      <c r="A543" s="42" t="s">
        <v>166</v>
      </c>
      <c r="B543" s="42" t="s">
        <v>1333</v>
      </c>
      <c r="C543" s="42" t="s">
        <v>12</v>
      </c>
      <c r="D543" s="42" t="s">
        <v>3812</v>
      </c>
      <c r="E543" s="42" t="s">
        <v>2784</v>
      </c>
      <c r="F543" s="42" t="s">
        <v>1334</v>
      </c>
      <c r="G543" s="42" t="s">
        <v>1335</v>
      </c>
      <c r="H543" s="42" t="s">
        <v>36</v>
      </c>
      <c r="I543">
        <v>0</v>
      </c>
      <c r="J543">
        <v>0</v>
      </c>
    </row>
    <row r="544" spans="1:10" x14ac:dyDescent="0.35">
      <c r="A544" s="42" t="s">
        <v>166</v>
      </c>
      <c r="B544" s="42" t="s">
        <v>1336</v>
      </c>
      <c r="C544" s="42" t="s">
        <v>15</v>
      </c>
      <c r="D544" s="42" t="s">
        <v>3813</v>
      </c>
      <c r="E544" s="42" t="s">
        <v>2784</v>
      </c>
      <c r="F544" s="42" t="s">
        <v>1337</v>
      </c>
      <c r="G544" s="42" t="s">
        <v>1338</v>
      </c>
      <c r="H544" s="42" t="s">
        <v>40</v>
      </c>
      <c r="I544">
        <v>1</v>
      </c>
      <c r="J544">
        <v>1</v>
      </c>
    </row>
    <row r="545" spans="1:10" x14ac:dyDescent="0.35">
      <c r="A545" s="42" t="s">
        <v>166</v>
      </c>
      <c r="B545" s="42" t="s">
        <v>1339</v>
      </c>
      <c r="C545" s="42" t="s">
        <v>15</v>
      </c>
      <c r="D545" s="42" t="s">
        <v>3814</v>
      </c>
      <c r="E545" s="42" t="s">
        <v>2784</v>
      </c>
      <c r="F545" s="42" t="s">
        <v>1340</v>
      </c>
      <c r="G545" s="42" t="s">
        <v>1341</v>
      </c>
      <c r="H545" s="42" t="s">
        <v>40</v>
      </c>
      <c r="I545">
        <v>1</v>
      </c>
      <c r="J545">
        <v>1</v>
      </c>
    </row>
    <row r="546" spans="1:10" x14ac:dyDescent="0.35">
      <c r="A546" s="42" t="s">
        <v>166</v>
      </c>
      <c r="B546" s="42" t="s">
        <v>1342</v>
      </c>
      <c r="C546" s="42" t="s">
        <v>15</v>
      </c>
      <c r="D546" s="42" t="s">
        <v>3815</v>
      </c>
      <c r="E546" s="42" t="s">
        <v>2784</v>
      </c>
      <c r="F546" s="42" t="s">
        <v>1343</v>
      </c>
      <c r="G546" s="42" t="s">
        <v>1344</v>
      </c>
      <c r="H546" s="42" t="s">
        <v>40</v>
      </c>
      <c r="I546">
        <v>1</v>
      </c>
      <c r="J546">
        <v>1</v>
      </c>
    </row>
    <row r="547" spans="1:10" x14ac:dyDescent="0.35">
      <c r="A547" s="42" t="s">
        <v>166</v>
      </c>
      <c r="B547" s="42" t="s">
        <v>1345</v>
      </c>
      <c r="C547" s="42" t="s">
        <v>15</v>
      </c>
      <c r="D547" s="42" t="s">
        <v>3816</v>
      </c>
      <c r="E547" s="42" t="s">
        <v>2784</v>
      </c>
      <c r="F547" s="42" t="s">
        <v>1346</v>
      </c>
      <c r="G547" s="42" t="s">
        <v>1347</v>
      </c>
      <c r="H547" s="42" t="s">
        <v>54</v>
      </c>
      <c r="I547">
        <v>0</v>
      </c>
      <c r="J547">
        <v>0</v>
      </c>
    </row>
    <row r="548" spans="1:10" x14ac:dyDescent="0.35">
      <c r="A548" s="42" t="s">
        <v>166</v>
      </c>
      <c r="B548" s="42" t="s">
        <v>1348</v>
      </c>
      <c r="C548" s="42" t="s">
        <v>15</v>
      </c>
      <c r="D548" s="42" t="s">
        <v>3817</v>
      </c>
      <c r="E548" s="42" t="s">
        <v>2784</v>
      </c>
      <c r="F548" s="42" t="s">
        <v>1349</v>
      </c>
      <c r="G548" s="42" t="s">
        <v>1350</v>
      </c>
      <c r="H548" s="42" t="s">
        <v>54</v>
      </c>
      <c r="I548">
        <v>0</v>
      </c>
      <c r="J548">
        <v>0</v>
      </c>
    </row>
    <row r="549" spans="1:10" x14ac:dyDescent="0.35">
      <c r="A549" s="42" t="s">
        <v>166</v>
      </c>
      <c r="B549" s="42" t="s">
        <v>1351</v>
      </c>
      <c r="C549" s="42" t="s">
        <v>15</v>
      </c>
      <c r="D549" s="42" t="s">
        <v>3818</v>
      </c>
      <c r="E549" s="42" t="s">
        <v>2784</v>
      </c>
      <c r="F549" s="42" t="s">
        <v>1352</v>
      </c>
      <c r="G549" s="42" t="s">
        <v>1353</v>
      </c>
      <c r="H549" s="42" t="s">
        <v>40</v>
      </c>
      <c r="I549">
        <v>1</v>
      </c>
      <c r="J549">
        <v>1</v>
      </c>
    </row>
    <row r="550" spans="1:10" x14ac:dyDescent="0.35">
      <c r="A550" s="42" t="s">
        <v>166</v>
      </c>
      <c r="B550" s="42" t="s">
        <v>1354</v>
      </c>
      <c r="C550" s="42" t="s">
        <v>15</v>
      </c>
      <c r="D550" s="42" t="s">
        <v>3819</v>
      </c>
      <c r="E550" s="42" t="s">
        <v>2784</v>
      </c>
      <c r="F550" s="42" t="s">
        <v>1355</v>
      </c>
      <c r="G550" s="42" t="s">
        <v>1356</v>
      </c>
      <c r="H550" s="42" t="s">
        <v>40</v>
      </c>
      <c r="I550">
        <v>1</v>
      </c>
      <c r="J550">
        <v>1</v>
      </c>
    </row>
    <row r="551" spans="1:10" x14ac:dyDescent="0.35">
      <c r="A551" s="42" t="s">
        <v>166</v>
      </c>
      <c r="B551" s="42" t="s">
        <v>1357</v>
      </c>
      <c r="C551" s="42" t="s">
        <v>15</v>
      </c>
      <c r="D551" s="42" t="s">
        <v>3820</v>
      </c>
      <c r="E551" s="42" t="s">
        <v>2784</v>
      </c>
      <c r="F551" s="42" t="s">
        <v>1358</v>
      </c>
      <c r="G551" s="42" t="s">
        <v>1359</v>
      </c>
      <c r="H551" s="42" t="s">
        <v>40</v>
      </c>
      <c r="I551">
        <v>1</v>
      </c>
      <c r="J551">
        <v>1</v>
      </c>
    </row>
    <row r="552" spans="1:10" x14ac:dyDescent="0.35">
      <c r="A552" s="42" t="s">
        <v>166</v>
      </c>
      <c r="B552" s="42" t="s">
        <v>1360</v>
      </c>
      <c r="C552" s="42" t="s">
        <v>15</v>
      </c>
      <c r="D552" s="42" t="s">
        <v>3821</v>
      </c>
      <c r="E552" s="42" t="s">
        <v>2784</v>
      </c>
      <c r="F552" s="42" t="s">
        <v>1361</v>
      </c>
      <c r="G552" s="42" t="s">
        <v>1362</v>
      </c>
      <c r="H552" s="42" t="s">
        <v>40</v>
      </c>
      <c r="I552">
        <v>1</v>
      </c>
      <c r="J552">
        <v>1</v>
      </c>
    </row>
    <row r="553" spans="1:10" x14ac:dyDescent="0.35">
      <c r="A553" s="42" t="s">
        <v>166</v>
      </c>
      <c r="B553" s="42" t="s">
        <v>1363</v>
      </c>
      <c r="C553" s="42" t="s">
        <v>15</v>
      </c>
      <c r="D553" s="42" t="s">
        <v>3822</v>
      </c>
      <c r="E553" s="42" t="s">
        <v>2784</v>
      </c>
      <c r="F553" s="42" t="s">
        <v>1364</v>
      </c>
      <c r="G553" s="42" t="s">
        <v>1365</v>
      </c>
      <c r="H553" s="42" t="s">
        <v>40</v>
      </c>
      <c r="I553">
        <v>1</v>
      </c>
      <c r="J553">
        <v>1</v>
      </c>
    </row>
    <row r="554" spans="1:10" x14ac:dyDescent="0.35">
      <c r="A554" s="42" t="s">
        <v>166</v>
      </c>
      <c r="B554" s="42" t="s">
        <v>1366</v>
      </c>
      <c r="C554" s="42" t="s">
        <v>11</v>
      </c>
      <c r="D554" s="42" t="s">
        <v>3823</v>
      </c>
      <c r="E554" s="42" t="s">
        <v>2784</v>
      </c>
      <c r="F554" s="42" t="s">
        <v>1367</v>
      </c>
      <c r="G554" s="42" t="s">
        <v>1368</v>
      </c>
      <c r="H554" s="42" t="s">
        <v>40</v>
      </c>
      <c r="I554">
        <v>1</v>
      </c>
      <c r="J554">
        <v>1</v>
      </c>
    </row>
    <row r="555" spans="1:10" x14ac:dyDescent="0.35">
      <c r="A555" s="42" t="s">
        <v>166</v>
      </c>
      <c r="B555" s="42" t="s">
        <v>1369</v>
      </c>
      <c r="C555" s="42" t="s">
        <v>11</v>
      </c>
      <c r="D555" s="42" t="s">
        <v>3824</v>
      </c>
      <c r="E555" s="42" t="s">
        <v>2784</v>
      </c>
      <c r="F555" s="42" t="s">
        <v>1370</v>
      </c>
      <c r="G555" s="42" t="s">
        <v>1371</v>
      </c>
      <c r="H555" s="42" t="s">
        <v>36</v>
      </c>
      <c r="I555">
        <v>0</v>
      </c>
      <c r="J555">
        <v>0</v>
      </c>
    </row>
    <row r="556" spans="1:10" x14ac:dyDescent="0.35">
      <c r="A556" s="42" t="s">
        <v>166</v>
      </c>
      <c r="B556" s="42" t="s">
        <v>1372</v>
      </c>
      <c r="C556" s="42" t="s">
        <v>11</v>
      </c>
      <c r="D556" s="42" t="s">
        <v>3825</v>
      </c>
      <c r="E556" s="42" t="s">
        <v>2784</v>
      </c>
      <c r="F556" s="42" t="s">
        <v>1373</v>
      </c>
      <c r="G556" s="42" t="s">
        <v>1374</v>
      </c>
      <c r="H556" s="42" t="s">
        <v>36</v>
      </c>
      <c r="I556">
        <v>0</v>
      </c>
      <c r="J556">
        <v>0</v>
      </c>
    </row>
    <row r="557" spans="1:10" x14ac:dyDescent="0.35">
      <c r="A557" s="42" t="s">
        <v>166</v>
      </c>
      <c r="B557" s="42" t="s">
        <v>1375</v>
      </c>
      <c r="C557" s="42" t="s">
        <v>11</v>
      </c>
      <c r="D557" s="42" t="s">
        <v>3826</v>
      </c>
      <c r="E557" s="42" t="s">
        <v>2784</v>
      </c>
      <c r="F557" s="42" t="s">
        <v>1376</v>
      </c>
      <c r="G557" s="42" t="s">
        <v>1377</v>
      </c>
      <c r="H557" s="42" t="s">
        <v>36</v>
      </c>
      <c r="I557">
        <v>0</v>
      </c>
      <c r="J557">
        <v>0</v>
      </c>
    </row>
    <row r="558" spans="1:10" x14ac:dyDescent="0.35">
      <c r="A558" s="42" t="s">
        <v>166</v>
      </c>
      <c r="B558" s="42" t="s">
        <v>1378</v>
      </c>
      <c r="C558" s="42" t="s">
        <v>11</v>
      </c>
      <c r="D558" s="42" t="s">
        <v>3827</v>
      </c>
      <c r="E558" s="42" t="s">
        <v>2784</v>
      </c>
      <c r="F558" s="42" t="s">
        <v>1379</v>
      </c>
      <c r="G558" s="42" t="s">
        <v>1380</v>
      </c>
      <c r="H558" s="42" t="s">
        <v>36</v>
      </c>
      <c r="I558">
        <v>0</v>
      </c>
      <c r="J558">
        <v>0</v>
      </c>
    </row>
    <row r="559" spans="1:10" x14ac:dyDescent="0.35">
      <c r="A559" s="42" t="s">
        <v>166</v>
      </c>
      <c r="B559" s="42" t="s">
        <v>1381</v>
      </c>
      <c r="C559" s="42" t="s">
        <v>11</v>
      </c>
      <c r="D559" s="42" t="s">
        <v>3828</v>
      </c>
      <c r="E559" s="42" t="s">
        <v>2784</v>
      </c>
      <c r="F559" s="42" t="s">
        <v>1382</v>
      </c>
      <c r="G559" s="42" t="s">
        <v>1383</v>
      </c>
      <c r="H559" s="42" t="s">
        <v>117</v>
      </c>
      <c r="I559">
        <v>0</v>
      </c>
      <c r="J559">
        <v>0</v>
      </c>
    </row>
    <row r="560" spans="1:10" x14ac:dyDescent="0.35">
      <c r="A560" s="42" t="s">
        <v>166</v>
      </c>
      <c r="B560" s="42" t="s">
        <v>1384</v>
      </c>
      <c r="C560" s="42" t="s">
        <v>14</v>
      </c>
      <c r="D560" s="42" t="s">
        <v>3829</v>
      </c>
      <c r="E560" s="42" t="s">
        <v>2784</v>
      </c>
      <c r="F560" s="42" t="s">
        <v>1385</v>
      </c>
      <c r="G560" s="42" t="s">
        <v>1386</v>
      </c>
      <c r="H560" s="42" t="s">
        <v>40</v>
      </c>
      <c r="I560">
        <v>1</v>
      </c>
      <c r="J560">
        <v>1</v>
      </c>
    </row>
    <row r="561" spans="1:10" x14ac:dyDescent="0.35">
      <c r="A561" s="42" t="s">
        <v>166</v>
      </c>
      <c r="B561" s="42" t="s">
        <v>1387</v>
      </c>
      <c r="C561" s="42" t="s">
        <v>14</v>
      </c>
      <c r="D561" s="42" t="s">
        <v>3830</v>
      </c>
      <c r="E561" s="42" t="s">
        <v>2784</v>
      </c>
      <c r="F561" s="42" t="s">
        <v>1388</v>
      </c>
      <c r="G561" s="42" t="s">
        <v>1389</v>
      </c>
      <c r="H561" s="42" t="s">
        <v>40</v>
      </c>
      <c r="I561">
        <v>1</v>
      </c>
      <c r="J561">
        <v>1</v>
      </c>
    </row>
    <row r="562" spans="1:10" x14ac:dyDescent="0.35">
      <c r="A562" s="42" t="s">
        <v>166</v>
      </c>
      <c r="B562" s="42" t="s">
        <v>1390</v>
      </c>
      <c r="C562" s="42" t="s">
        <v>14</v>
      </c>
      <c r="D562" s="42" t="s">
        <v>3831</v>
      </c>
      <c r="E562" s="42" t="s">
        <v>2784</v>
      </c>
      <c r="F562" s="42" t="s">
        <v>1391</v>
      </c>
      <c r="G562" s="42" t="s">
        <v>1392</v>
      </c>
      <c r="H562" s="42" t="s">
        <v>40</v>
      </c>
      <c r="I562">
        <v>1</v>
      </c>
      <c r="J562">
        <v>1</v>
      </c>
    </row>
    <row r="563" spans="1:10" x14ac:dyDescent="0.35">
      <c r="A563" s="42" t="s">
        <v>166</v>
      </c>
      <c r="B563" s="42" t="s">
        <v>1393</v>
      </c>
      <c r="C563" s="42" t="s">
        <v>14</v>
      </c>
      <c r="D563" s="42" t="s">
        <v>3832</v>
      </c>
      <c r="E563" s="42" t="s">
        <v>2784</v>
      </c>
      <c r="F563" s="42" t="s">
        <v>1394</v>
      </c>
      <c r="G563" s="42" t="s">
        <v>1395</v>
      </c>
      <c r="H563" s="42" t="s">
        <v>36</v>
      </c>
      <c r="I563">
        <v>0</v>
      </c>
      <c r="J563">
        <v>0</v>
      </c>
    </row>
    <row r="564" spans="1:10" x14ac:dyDescent="0.35">
      <c r="A564" s="42" t="s">
        <v>166</v>
      </c>
      <c r="B564" s="42" t="s">
        <v>1396</v>
      </c>
      <c r="C564" s="42" t="s">
        <v>14</v>
      </c>
      <c r="D564" s="42" t="s">
        <v>3833</v>
      </c>
      <c r="E564" s="42" t="s">
        <v>2784</v>
      </c>
      <c r="F564" s="42" t="s">
        <v>1397</v>
      </c>
      <c r="G564" s="42" t="s">
        <v>1398</v>
      </c>
      <c r="H564" s="42" t="s">
        <v>54</v>
      </c>
      <c r="I564">
        <v>0</v>
      </c>
      <c r="J564">
        <v>0</v>
      </c>
    </row>
    <row r="565" spans="1:10" x14ac:dyDescent="0.35">
      <c r="A565" s="42" t="s">
        <v>166</v>
      </c>
      <c r="B565" s="42" t="s">
        <v>1399</v>
      </c>
      <c r="C565" s="42" t="s">
        <v>14</v>
      </c>
      <c r="D565" s="42" t="s">
        <v>3834</v>
      </c>
      <c r="E565" s="42" t="s">
        <v>2784</v>
      </c>
      <c r="F565" s="42" t="s">
        <v>1400</v>
      </c>
      <c r="G565" s="42" t="s">
        <v>1401</v>
      </c>
      <c r="H565" s="42" t="s">
        <v>36</v>
      </c>
      <c r="I565">
        <v>0</v>
      </c>
      <c r="J565">
        <v>0</v>
      </c>
    </row>
    <row r="566" spans="1:10" x14ac:dyDescent="0.35">
      <c r="A566" s="42" t="s">
        <v>166</v>
      </c>
      <c r="B566" s="42" t="s">
        <v>1402</v>
      </c>
      <c r="C566" s="42" t="s">
        <v>14</v>
      </c>
      <c r="D566" s="42" t="s">
        <v>3835</v>
      </c>
      <c r="E566" s="42" t="s">
        <v>2784</v>
      </c>
      <c r="F566" s="42" t="s">
        <v>1403</v>
      </c>
      <c r="G566" s="42" t="s">
        <v>1404</v>
      </c>
      <c r="H566" s="42" t="s">
        <v>40</v>
      </c>
      <c r="I566">
        <v>1</v>
      </c>
      <c r="J566">
        <v>1</v>
      </c>
    </row>
    <row r="567" spans="1:10" x14ac:dyDescent="0.35">
      <c r="A567" s="42" t="s">
        <v>166</v>
      </c>
      <c r="B567" s="42" t="s">
        <v>1405</v>
      </c>
      <c r="C567" s="42" t="s">
        <v>14</v>
      </c>
      <c r="D567" s="42" t="s">
        <v>3836</v>
      </c>
      <c r="E567" s="42" t="s">
        <v>2784</v>
      </c>
      <c r="F567" s="42" t="s">
        <v>1406</v>
      </c>
      <c r="G567" s="42" t="s">
        <v>1407</v>
      </c>
      <c r="H567" s="42" t="s">
        <v>40</v>
      </c>
      <c r="I567">
        <v>1</v>
      </c>
      <c r="J567">
        <v>1</v>
      </c>
    </row>
    <row r="568" spans="1:10" x14ac:dyDescent="0.35">
      <c r="A568" s="42" t="s">
        <v>166</v>
      </c>
      <c r="B568" s="42" t="s">
        <v>1408</v>
      </c>
      <c r="C568" s="42" t="s">
        <v>14</v>
      </c>
      <c r="D568" s="42" t="s">
        <v>3837</v>
      </c>
      <c r="E568" s="42" t="s">
        <v>2784</v>
      </c>
      <c r="F568" s="42" t="s">
        <v>1409</v>
      </c>
      <c r="G568" s="42" t="s">
        <v>1410</v>
      </c>
      <c r="H568" s="42" t="s">
        <v>54</v>
      </c>
      <c r="I568">
        <v>0</v>
      </c>
      <c r="J568">
        <v>0</v>
      </c>
    </row>
    <row r="569" spans="1:10" x14ac:dyDescent="0.35">
      <c r="A569" s="42" t="s">
        <v>166</v>
      </c>
      <c r="B569" s="42" t="s">
        <v>1411</v>
      </c>
      <c r="C569" s="42" t="s">
        <v>14</v>
      </c>
      <c r="D569" s="42" t="s">
        <v>3838</v>
      </c>
      <c r="E569" s="42" t="s">
        <v>2784</v>
      </c>
      <c r="F569" s="42" t="s">
        <v>1412</v>
      </c>
      <c r="G569" s="42" t="s">
        <v>1413</v>
      </c>
      <c r="H569" s="42" t="s">
        <v>40</v>
      </c>
      <c r="I569">
        <v>1</v>
      </c>
      <c r="J569">
        <v>1</v>
      </c>
    </row>
    <row r="570" spans="1:10" x14ac:dyDescent="0.35">
      <c r="A570" s="43" t="s">
        <v>186</v>
      </c>
      <c r="B570" s="43" t="s">
        <v>1414</v>
      </c>
      <c r="C570" s="43" t="s">
        <v>13</v>
      </c>
      <c r="D570" s="43" t="s">
        <v>3839</v>
      </c>
      <c r="E570" s="43" t="s">
        <v>2784</v>
      </c>
      <c r="F570" s="43" t="s">
        <v>1415</v>
      </c>
      <c r="G570" s="43" t="s">
        <v>1416</v>
      </c>
      <c r="H570" s="43" t="s">
        <v>40</v>
      </c>
      <c r="I570">
        <v>1</v>
      </c>
      <c r="J570">
        <v>1</v>
      </c>
    </row>
    <row r="571" spans="1:10" x14ac:dyDescent="0.35">
      <c r="A571" s="43" t="s">
        <v>186</v>
      </c>
      <c r="B571" s="43" t="s">
        <v>1417</v>
      </c>
      <c r="C571" s="43" t="s">
        <v>13</v>
      </c>
      <c r="D571" s="43" t="s">
        <v>3840</v>
      </c>
      <c r="E571" s="43" t="s">
        <v>2784</v>
      </c>
      <c r="F571" s="43" t="s">
        <v>1418</v>
      </c>
      <c r="G571" s="43" t="s">
        <v>1419</v>
      </c>
      <c r="H571" s="43" t="s">
        <v>40</v>
      </c>
      <c r="I571">
        <v>1</v>
      </c>
      <c r="J571">
        <v>1</v>
      </c>
    </row>
    <row r="572" spans="1:10" x14ac:dyDescent="0.35">
      <c r="A572" s="43" t="s">
        <v>186</v>
      </c>
      <c r="B572" s="43" t="s">
        <v>1420</v>
      </c>
      <c r="C572" s="43" t="s">
        <v>13</v>
      </c>
      <c r="D572" s="43" t="s">
        <v>3841</v>
      </c>
      <c r="E572" s="43" t="s">
        <v>2784</v>
      </c>
      <c r="F572" s="43" t="s">
        <v>1421</v>
      </c>
      <c r="G572" s="43" t="s">
        <v>1422</v>
      </c>
      <c r="H572" s="43" t="s">
        <v>40</v>
      </c>
      <c r="I572">
        <v>1</v>
      </c>
      <c r="J572">
        <v>1</v>
      </c>
    </row>
    <row r="573" spans="1:10" x14ac:dyDescent="0.35">
      <c r="A573" s="43" t="s">
        <v>186</v>
      </c>
      <c r="B573" s="43" t="s">
        <v>1423</v>
      </c>
      <c r="C573" s="43" t="s">
        <v>13</v>
      </c>
      <c r="D573" s="43" t="s">
        <v>3842</v>
      </c>
      <c r="E573" s="43" t="s">
        <v>2784</v>
      </c>
      <c r="F573" s="43" t="s">
        <v>1424</v>
      </c>
      <c r="G573" s="43" t="s">
        <v>1425</v>
      </c>
      <c r="H573" s="43" t="s">
        <v>40</v>
      </c>
      <c r="I573">
        <v>1</v>
      </c>
      <c r="J573">
        <v>1</v>
      </c>
    </row>
    <row r="574" spans="1:10" x14ac:dyDescent="0.35">
      <c r="A574" s="43" t="s">
        <v>186</v>
      </c>
      <c r="B574" s="43" t="s">
        <v>1426</v>
      </c>
      <c r="C574" s="43" t="s">
        <v>13</v>
      </c>
      <c r="D574" s="43" t="s">
        <v>3843</v>
      </c>
      <c r="E574" s="43" t="s">
        <v>2784</v>
      </c>
      <c r="F574" s="43" t="s">
        <v>1427</v>
      </c>
      <c r="G574" s="43" t="s">
        <v>1428</v>
      </c>
      <c r="H574" s="43" t="s">
        <v>40</v>
      </c>
      <c r="I574">
        <v>1</v>
      </c>
      <c r="J574">
        <v>1</v>
      </c>
    </row>
    <row r="575" spans="1:10" x14ac:dyDescent="0.35">
      <c r="A575" s="4" t="s">
        <v>186</v>
      </c>
      <c r="B575" s="4" t="s">
        <v>3844</v>
      </c>
      <c r="C575" s="4" t="s">
        <v>13</v>
      </c>
      <c r="D575" s="4" t="s">
        <v>3845</v>
      </c>
      <c r="E575" s="4" t="s">
        <v>2784</v>
      </c>
      <c r="F575" s="4" t="s">
        <v>3846</v>
      </c>
      <c r="G575" s="4"/>
      <c r="H575" s="4" t="s">
        <v>127</v>
      </c>
      <c r="I575">
        <v>0</v>
      </c>
      <c r="J575">
        <v>1</v>
      </c>
    </row>
    <row r="576" spans="1:10" x14ac:dyDescent="0.35">
      <c r="A576" s="4" t="s">
        <v>186</v>
      </c>
      <c r="B576" s="4" t="s">
        <v>3844</v>
      </c>
      <c r="C576" s="4" t="s">
        <v>13</v>
      </c>
      <c r="D576" s="4" t="s">
        <v>3845</v>
      </c>
      <c r="E576" s="4" t="s">
        <v>2785</v>
      </c>
      <c r="F576" s="4" t="s">
        <v>3847</v>
      </c>
      <c r="G576" s="4"/>
      <c r="H576" s="4" t="s">
        <v>3090</v>
      </c>
      <c r="I576">
        <v>0</v>
      </c>
      <c r="J576">
        <v>0</v>
      </c>
    </row>
    <row r="577" spans="1:10" x14ac:dyDescent="0.35">
      <c r="A577" s="43" t="s">
        <v>186</v>
      </c>
      <c r="B577" s="43" t="s">
        <v>1429</v>
      </c>
      <c r="C577" s="43" t="s">
        <v>16</v>
      </c>
      <c r="D577" s="43" t="s">
        <v>3848</v>
      </c>
      <c r="E577" s="43" t="s">
        <v>2784</v>
      </c>
      <c r="F577" s="43" t="s">
        <v>1430</v>
      </c>
      <c r="G577" s="43" t="s">
        <v>1431</v>
      </c>
      <c r="H577" s="43" t="s">
        <v>54</v>
      </c>
      <c r="I577">
        <v>0</v>
      </c>
      <c r="J577">
        <v>0</v>
      </c>
    </row>
    <row r="578" spans="1:10" x14ac:dyDescent="0.35">
      <c r="A578" s="43" t="s">
        <v>186</v>
      </c>
      <c r="B578" s="43" t="s">
        <v>1432</v>
      </c>
      <c r="C578" s="43" t="s">
        <v>16</v>
      </c>
      <c r="D578" s="43" t="s">
        <v>3849</v>
      </c>
      <c r="E578" s="43" t="s">
        <v>2784</v>
      </c>
      <c r="F578" s="43" t="s">
        <v>1433</v>
      </c>
      <c r="G578" s="43" t="s">
        <v>1434</v>
      </c>
      <c r="H578" s="43" t="s">
        <v>40</v>
      </c>
      <c r="I578">
        <v>1</v>
      </c>
      <c r="J578">
        <v>1</v>
      </c>
    </row>
    <row r="579" spans="1:10" x14ac:dyDescent="0.35">
      <c r="A579" s="43" t="s">
        <v>186</v>
      </c>
      <c r="B579" s="43" t="s">
        <v>1435</v>
      </c>
      <c r="C579" s="43" t="s">
        <v>16</v>
      </c>
      <c r="D579" s="43" t="s">
        <v>3850</v>
      </c>
      <c r="E579" s="43" t="s">
        <v>2784</v>
      </c>
      <c r="F579" s="43" t="s">
        <v>1436</v>
      </c>
      <c r="G579" s="43" t="s">
        <v>1437</v>
      </c>
      <c r="H579" s="43" t="s">
        <v>40</v>
      </c>
      <c r="I579">
        <v>1</v>
      </c>
      <c r="J579">
        <v>1</v>
      </c>
    </row>
    <row r="580" spans="1:10" x14ac:dyDescent="0.35">
      <c r="A580" s="43" t="s">
        <v>186</v>
      </c>
      <c r="B580" s="43" t="s">
        <v>1438</v>
      </c>
      <c r="C580" s="43" t="s">
        <v>12</v>
      </c>
      <c r="D580" s="43" t="s">
        <v>3851</v>
      </c>
      <c r="E580" s="43" t="s">
        <v>2784</v>
      </c>
      <c r="F580" s="43" t="s">
        <v>1439</v>
      </c>
      <c r="G580" s="43" t="s">
        <v>1440</v>
      </c>
      <c r="H580" s="43" t="s">
        <v>40</v>
      </c>
      <c r="I580">
        <v>1</v>
      </c>
      <c r="J580">
        <v>1</v>
      </c>
    </row>
    <row r="581" spans="1:10" x14ac:dyDescent="0.35">
      <c r="A581" s="43" t="s">
        <v>186</v>
      </c>
      <c r="B581" s="43" t="s">
        <v>1441</v>
      </c>
      <c r="C581" s="43" t="s">
        <v>15</v>
      </c>
      <c r="D581" s="43" t="s">
        <v>3852</v>
      </c>
      <c r="E581" s="43" t="s">
        <v>2784</v>
      </c>
      <c r="F581" s="43" t="s">
        <v>1442</v>
      </c>
      <c r="G581" s="43" t="s">
        <v>1443</v>
      </c>
      <c r="H581" s="43" t="s">
        <v>40</v>
      </c>
      <c r="I581">
        <v>1</v>
      </c>
      <c r="J581">
        <v>1</v>
      </c>
    </row>
    <row r="582" spans="1:10" x14ac:dyDescent="0.35">
      <c r="A582" s="43" t="s">
        <v>186</v>
      </c>
      <c r="B582" s="43" t="s">
        <v>1444</v>
      </c>
      <c r="C582" s="43" t="s">
        <v>15</v>
      </c>
      <c r="D582" s="43" t="s">
        <v>3853</v>
      </c>
      <c r="E582" s="43" t="s">
        <v>2784</v>
      </c>
      <c r="F582" s="43" t="s">
        <v>1445</v>
      </c>
      <c r="G582" s="43" t="s">
        <v>1446</v>
      </c>
      <c r="H582" s="43" t="s">
        <v>40</v>
      </c>
      <c r="I582">
        <v>1</v>
      </c>
      <c r="J582">
        <v>1</v>
      </c>
    </row>
    <row r="583" spans="1:10" x14ac:dyDescent="0.35">
      <c r="A583" s="43" t="s">
        <v>186</v>
      </c>
      <c r="B583" s="43" t="s">
        <v>1447</v>
      </c>
      <c r="C583" s="43" t="s">
        <v>15</v>
      </c>
      <c r="D583" s="43" t="s">
        <v>3854</v>
      </c>
      <c r="E583" s="43" t="s">
        <v>2784</v>
      </c>
      <c r="F583" s="43" t="s">
        <v>1448</v>
      </c>
      <c r="G583" s="43" t="s">
        <v>1449</v>
      </c>
      <c r="H583" s="43" t="s">
        <v>54</v>
      </c>
      <c r="I583">
        <v>0</v>
      </c>
      <c r="J583">
        <v>0</v>
      </c>
    </row>
    <row r="584" spans="1:10" x14ac:dyDescent="0.35">
      <c r="A584" s="43" t="s">
        <v>186</v>
      </c>
      <c r="B584" s="43" t="s">
        <v>1450</v>
      </c>
      <c r="C584" s="43" t="s">
        <v>15</v>
      </c>
      <c r="D584" s="43" t="s">
        <v>3855</v>
      </c>
      <c r="E584" s="43" t="s">
        <v>2784</v>
      </c>
      <c r="F584" s="43" t="s">
        <v>1451</v>
      </c>
      <c r="G584" s="43" t="s">
        <v>1452</v>
      </c>
      <c r="H584" s="43" t="s">
        <v>40</v>
      </c>
      <c r="I584">
        <v>1</v>
      </c>
      <c r="J584">
        <v>1</v>
      </c>
    </row>
    <row r="585" spans="1:10" x14ac:dyDescent="0.35">
      <c r="A585" s="43" t="s">
        <v>186</v>
      </c>
      <c r="B585" s="43" t="s">
        <v>1453</v>
      </c>
      <c r="C585" s="43" t="s">
        <v>15</v>
      </c>
      <c r="D585" s="43" t="s">
        <v>3856</v>
      </c>
      <c r="E585" s="43" t="s">
        <v>2784</v>
      </c>
      <c r="F585" s="43" t="s">
        <v>1454</v>
      </c>
      <c r="G585" s="43" t="s">
        <v>1455</v>
      </c>
      <c r="H585" s="43" t="s">
        <v>40</v>
      </c>
      <c r="I585">
        <v>1</v>
      </c>
      <c r="J585">
        <v>1</v>
      </c>
    </row>
    <row r="586" spans="1:10" x14ac:dyDescent="0.35">
      <c r="A586" s="4" t="s">
        <v>186</v>
      </c>
      <c r="B586" s="4" t="s">
        <v>3857</v>
      </c>
      <c r="C586" s="4" t="s">
        <v>15</v>
      </c>
      <c r="D586" s="4" t="s">
        <v>3858</v>
      </c>
      <c r="E586" s="4" t="s">
        <v>2784</v>
      </c>
      <c r="F586" s="4" t="s">
        <v>3859</v>
      </c>
      <c r="G586" s="4"/>
      <c r="H586" s="4" t="s">
        <v>36</v>
      </c>
      <c r="I586">
        <v>0</v>
      </c>
      <c r="J586">
        <v>0</v>
      </c>
    </row>
    <row r="587" spans="1:10" x14ac:dyDescent="0.35">
      <c r="A587" s="4" t="s">
        <v>186</v>
      </c>
      <c r="B587" s="4" t="s">
        <v>3857</v>
      </c>
      <c r="C587" s="4" t="s">
        <v>15</v>
      </c>
      <c r="D587" s="4" t="s">
        <v>3858</v>
      </c>
      <c r="E587" s="4" t="s">
        <v>2785</v>
      </c>
      <c r="F587" s="4" t="s">
        <v>3860</v>
      </c>
      <c r="G587" s="4"/>
      <c r="H587" s="4" t="s">
        <v>40</v>
      </c>
      <c r="I587">
        <v>1</v>
      </c>
      <c r="J587">
        <v>1</v>
      </c>
    </row>
    <row r="588" spans="1:10" x14ac:dyDescent="0.35">
      <c r="A588" s="43" t="s">
        <v>186</v>
      </c>
      <c r="B588" s="43" t="s">
        <v>1456</v>
      </c>
      <c r="C588" s="43" t="s">
        <v>15</v>
      </c>
      <c r="D588" s="43" t="s">
        <v>3861</v>
      </c>
      <c r="E588" s="43" t="s">
        <v>2784</v>
      </c>
      <c r="F588" s="43" t="s">
        <v>1457</v>
      </c>
      <c r="G588" s="43" t="s">
        <v>1458</v>
      </c>
      <c r="H588" s="43" t="s">
        <v>40</v>
      </c>
      <c r="I588">
        <v>1</v>
      </c>
      <c r="J588">
        <v>1</v>
      </c>
    </row>
    <row r="589" spans="1:10" x14ac:dyDescent="0.35">
      <c r="A589" s="43" t="s">
        <v>186</v>
      </c>
      <c r="B589" s="43" t="s">
        <v>1459</v>
      </c>
      <c r="C589" s="43" t="s">
        <v>15</v>
      </c>
      <c r="D589" s="43" t="s">
        <v>3862</v>
      </c>
      <c r="E589" s="43" t="s">
        <v>2784</v>
      </c>
      <c r="F589" s="43" t="s">
        <v>1460</v>
      </c>
      <c r="G589" s="43" t="s">
        <v>1461</v>
      </c>
      <c r="H589" s="43" t="s">
        <v>40</v>
      </c>
      <c r="I589">
        <v>1</v>
      </c>
      <c r="J589">
        <v>1</v>
      </c>
    </row>
    <row r="590" spans="1:10" x14ac:dyDescent="0.35">
      <c r="A590" s="43" t="s">
        <v>186</v>
      </c>
      <c r="B590" s="43" t="s">
        <v>1462</v>
      </c>
      <c r="C590" s="43" t="s">
        <v>15</v>
      </c>
      <c r="D590" s="43" t="s">
        <v>3863</v>
      </c>
      <c r="E590" s="43" t="s">
        <v>2784</v>
      </c>
      <c r="F590" s="43" t="s">
        <v>1463</v>
      </c>
      <c r="G590" s="43" t="s">
        <v>1464</v>
      </c>
      <c r="H590" s="43" t="s">
        <v>40</v>
      </c>
      <c r="I590">
        <v>1</v>
      </c>
      <c r="J590">
        <v>1</v>
      </c>
    </row>
    <row r="591" spans="1:10" x14ac:dyDescent="0.35">
      <c r="A591" s="43" t="s">
        <v>186</v>
      </c>
      <c r="B591" s="43" t="s">
        <v>1465</v>
      </c>
      <c r="C591" s="43" t="s">
        <v>15</v>
      </c>
      <c r="D591" s="43" t="s">
        <v>3864</v>
      </c>
      <c r="E591" s="43" t="s">
        <v>2784</v>
      </c>
      <c r="F591" s="43" t="s">
        <v>1466</v>
      </c>
      <c r="G591" s="43" t="s">
        <v>1467</v>
      </c>
      <c r="H591" s="43" t="s">
        <v>40</v>
      </c>
      <c r="I591">
        <v>1</v>
      </c>
      <c r="J591">
        <v>1</v>
      </c>
    </row>
    <row r="592" spans="1:10" x14ac:dyDescent="0.35">
      <c r="A592" s="43" t="s">
        <v>186</v>
      </c>
      <c r="B592" s="43" t="s">
        <v>1468</v>
      </c>
      <c r="C592" s="43" t="s">
        <v>14</v>
      </c>
      <c r="D592" s="43" t="s">
        <v>3865</v>
      </c>
      <c r="E592" s="43" t="s">
        <v>2784</v>
      </c>
      <c r="F592" s="43" t="s">
        <v>1469</v>
      </c>
      <c r="G592" s="43" t="s">
        <v>1470</v>
      </c>
      <c r="H592" s="43" t="s">
        <v>40</v>
      </c>
      <c r="I592">
        <v>1</v>
      </c>
      <c r="J592">
        <v>1</v>
      </c>
    </row>
    <row r="593" spans="1:10" x14ac:dyDescent="0.35">
      <c r="A593" s="43" t="s">
        <v>186</v>
      </c>
      <c r="B593" s="43" t="s">
        <v>1471</v>
      </c>
      <c r="C593" s="43" t="s">
        <v>14</v>
      </c>
      <c r="D593" s="43" t="s">
        <v>3866</v>
      </c>
      <c r="E593" s="43" t="s">
        <v>2784</v>
      </c>
      <c r="F593" s="43" t="s">
        <v>1472</v>
      </c>
      <c r="G593" s="43" t="s">
        <v>1473</v>
      </c>
      <c r="H593" s="43" t="s">
        <v>40</v>
      </c>
      <c r="I593">
        <v>1</v>
      </c>
      <c r="J593">
        <v>1</v>
      </c>
    </row>
    <row r="594" spans="1:10" x14ac:dyDescent="0.35">
      <c r="A594" s="43" t="s">
        <v>186</v>
      </c>
      <c r="B594" s="43" t="s">
        <v>1474</v>
      </c>
      <c r="C594" s="43" t="s">
        <v>14</v>
      </c>
      <c r="D594" s="43" t="s">
        <v>3867</v>
      </c>
      <c r="E594" s="43" t="s">
        <v>2784</v>
      </c>
      <c r="F594" s="43" t="s">
        <v>1475</v>
      </c>
      <c r="G594" s="43" t="s">
        <v>1476</v>
      </c>
      <c r="H594" s="43" t="s">
        <v>54</v>
      </c>
      <c r="I594">
        <v>0</v>
      </c>
      <c r="J594">
        <v>0</v>
      </c>
    </row>
    <row r="595" spans="1:10" x14ac:dyDescent="0.35">
      <c r="A595" s="43" t="s">
        <v>186</v>
      </c>
      <c r="B595" s="43" t="s">
        <v>1477</v>
      </c>
      <c r="C595" s="43" t="s">
        <v>14</v>
      </c>
      <c r="D595" s="43" t="s">
        <v>3868</v>
      </c>
      <c r="E595" s="43" t="s">
        <v>2784</v>
      </c>
      <c r="F595" s="43" t="s">
        <v>1478</v>
      </c>
      <c r="G595" s="43" t="s">
        <v>1479</v>
      </c>
      <c r="H595" s="43" t="s">
        <v>40</v>
      </c>
      <c r="I595">
        <v>1</v>
      </c>
      <c r="J595">
        <v>1</v>
      </c>
    </row>
    <row r="596" spans="1:10" x14ac:dyDescent="0.35">
      <c r="A596" s="43" t="s">
        <v>186</v>
      </c>
      <c r="B596" s="43" t="s">
        <v>1480</v>
      </c>
      <c r="C596" s="43" t="s">
        <v>14</v>
      </c>
      <c r="D596" s="43" t="s">
        <v>3869</v>
      </c>
      <c r="E596" s="43" t="s">
        <v>2784</v>
      </c>
      <c r="F596" s="43" t="s">
        <v>1481</v>
      </c>
      <c r="G596" s="43" t="s">
        <v>1482</v>
      </c>
      <c r="H596" s="43" t="s">
        <v>40</v>
      </c>
      <c r="I596">
        <v>1</v>
      </c>
      <c r="J596">
        <v>1</v>
      </c>
    </row>
    <row r="597" spans="1:10" x14ac:dyDescent="0.35">
      <c r="A597" s="4" t="s">
        <v>186</v>
      </c>
      <c r="B597" s="4" t="s">
        <v>3870</v>
      </c>
      <c r="C597" s="4" t="s">
        <v>14</v>
      </c>
      <c r="D597" s="4" t="s">
        <v>3871</v>
      </c>
      <c r="E597" s="4" t="s">
        <v>2784</v>
      </c>
      <c r="F597" s="4" t="s">
        <v>3872</v>
      </c>
      <c r="G597" s="4"/>
      <c r="H597" s="4" t="s">
        <v>40</v>
      </c>
      <c r="I597">
        <v>1</v>
      </c>
      <c r="J597">
        <v>1</v>
      </c>
    </row>
    <row r="598" spans="1:10" x14ac:dyDescent="0.35">
      <c r="A598" s="4" t="s">
        <v>186</v>
      </c>
      <c r="B598" s="4" t="s">
        <v>3870</v>
      </c>
      <c r="C598" s="4" t="s">
        <v>14</v>
      </c>
      <c r="D598" s="4" t="s">
        <v>3871</v>
      </c>
      <c r="E598" s="4" t="s">
        <v>2785</v>
      </c>
      <c r="F598" s="4" t="s">
        <v>3873</v>
      </c>
      <c r="G598" s="4"/>
      <c r="H598" s="4" t="s">
        <v>54</v>
      </c>
      <c r="I598">
        <v>0</v>
      </c>
      <c r="J598">
        <v>0</v>
      </c>
    </row>
    <row r="599" spans="1:10" x14ac:dyDescent="0.35">
      <c r="A599" s="4" t="s">
        <v>186</v>
      </c>
      <c r="B599" s="4" t="s">
        <v>3874</v>
      </c>
      <c r="C599" s="4" t="s">
        <v>14</v>
      </c>
      <c r="D599" s="4" t="s">
        <v>3875</v>
      </c>
      <c r="E599" s="4" t="s">
        <v>2784</v>
      </c>
      <c r="F599" s="4" t="s">
        <v>3876</v>
      </c>
      <c r="G599" s="4"/>
      <c r="H599" s="4" t="s">
        <v>127</v>
      </c>
      <c r="I599">
        <v>0</v>
      </c>
      <c r="J599">
        <v>1</v>
      </c>
    </row>
    <row r="600" spans="1:10" x14ac:dyDescent="0.35">
      <c r="A600" s="4" t="s">
        <v>186</v>
      </c>
      <c r="B600" s="4" t="s">
        <v>3874</v>
      </c>
      <c r="C600" s="4" t="s">
        <v>14</v>
      </c>
      <c r="D600" s="4" t="s">
        <v>3875</v>
      </c>
      <c r="E600" s="4" t="s">
        <v>2785</v>
      </c>
      <c r="F600" s="4" t="s">
        <v>3877</v>
      </c>
      <c r="G600" s="4"/>
      <c r="H600" s="4" t="s">
        <v>3090</v>
      </c>
      <c r="I600">
        <v>0</v>
      </c>
      <c r="J600">
        <v>0</v>
      </c>
    </row>
    <row r="601" spans="1:10" x14ac:dyDescent="0.35">
      <c r="A601" s="43" t="s">
        <v>186</v>
      </c>
      <c r="B601" s="43" t="s">
        <v>1483</v>
      </c>
      <c r="C601" s="43" t="s">
        <v>14</v>
      </c>
      <c r="D601" s="43" t="s">
        <v>3878</v>
      </c>
      <c r="E601" s="43" t="s">
        <v>2784</v>
      </c>
      <c r="F601" s="43" t="s">
        <v>1484</v>
      </c>
      <c r="G601" s="43" t="s">
        <v>1485</v>
      </c>
      <c r="H601" s="43" t="s">
        <v>40</v>
      </c>
      <c r="I601">
        <v>1</v>
      </c>
      <c r="J601">
        <v>1</v>
      </c>
    </row>
    <row r="602" spans="1:10" x14ac:dyDescent="0.35">
      <c r="A602" s="43" t="s">
        <v>186</v>
      </c>
      <c r="B602" s="43" t="s">
        <v>1486</v>
      </c>
      <c r="C602" s="43" t="s">
        <v>14</v>
      </c>
      <c r="D602" s="43" t="s">
        <v>3879</v>
      </c>
      <c r="E602" s="43" t="s">
        <v>2784</v>
      </c>
      <c r="F602" s="43" t="s">
        <v>1487</v>
      </c>
      <c r="G602" s="43" t="s">
        <v>1488</v>
      </c>
      <c r="H602" s="43" t="s">
        <v>40</v>
      </c>
      <c r="I602">
        <v>1</v>
      </c>
      <c r="J602">
        <v>1</v>
      </c>
    </row>
    <row r="603" spans="1:10" x14ac:dyDescent="0.35">
      <c r="A603" s="43" t="s">
        <v>186</v>
      </c>
      <c r="B603" s="43" t="s">
        <v>1489</v>
      </c>
      <c r="C603" s="43" t="s">
        <v>14</v>
      </c>
      <c r="D603" s="43" t="s">
        <v>3880</v>
      </c>
      <c r="E603" s="43" t="s">
        <v>2784</v>
      </c>
      <c r="F603" s="43" t="s">
        <v>1490</v>
      </c>
      <c r="G603" s="43" t="s">
        <v>1491</v>
      </c>
      <c r="H603" s="43" t="s">
        <v>40</v>
      </c>
      <c r="I603">
        <v>1</v>
      </c>
      <c r="J6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workbookViewId="0">
      <selection activeCell="V7" sqref="V7"/>
    </sheetView>
  </sheetViews>
  <sheetFormatPr defaultRowHeight="14.5" x14ac:dyDescent="0.35"/>
  <sheetData>
    <row r="1" spans="1:24" ht="15.5" x14ac:dyDescent="0.35">
      <c r="A1" s="31" t="s">
        <v>8</v>
      </c>
      <c r="B1" s="31" t="s">
        <v>9</v>
      </c>
      <c r="C1" s="31" t="s">
        <v>10</v>
      </c>
      <c r="D1" s="31" t="s">
        <v>12</v>
      </c>
      <c r="E1" s="45" t="s">
        <v>13</v>
      </c>
      <c r="F1" s="45" t="s">
        <v>14</v>
      </c>
      <c r="G1" s="45" t="s">
        <v>15</v>
      </c>
      <c r="H1" s="45" t="s">
        <v>16</v>
      </c>
      <c r="I1" s="45" t="s">
        <v>3887</v>
      </c>
      <c r="J1" s="45" t="s">
        <v>17</v>
      </c>
      <c r="K1" s="45" t="s">
        <v>18</v>
      </c>
      <c r="L1" t="s">
        <v>19</v>
      </c>
      <c r="M1" s="45" t="s">
        <v>20</v>
      </c>
      <c r="N1" s="45" t="s">
        <v>21</v>
      </c>
      <c r="O1" t="s">
        <v>22</v>
      </c>
      <c r="P1" s="45" t="s">
        <v>23</v>
      </c>
      <c r="Q1" s="46" t="s">
        <v>24</v>
      </c>
      <c r="R1" s="47" t="s">
        <v>25</v>
      </c>
      <c r="S1" s="47" t="s">
        <v>26</v>
      </c>
      <c r="T1" s="47" t="s">
        <v>27</v>
      </c>
      <c r="U1" s="47" t="s">
        <v>28</v>
      </c>
      <c r="V1" s="48" t="s">
        <v>29</v>
      </c>
      <c r="W1" s="48" t="s">
        <v>30</v>
      </c>
      <c r="X1" s="48" t="s">
        <v>31</v>
      </c>
    </row>
    <row r="2" spans="1:24" x14ac:dyDescent="0.35">
      <c r="A2">
        <v>2022</v>
      </c>
      <c r="B2" s="32" t="s">
        <v>32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>
        <v>0</v>
      </c>
      <c r="O2">
        <v>1</v>
      </c>
      <c r="Q2" s="44">
        <v>2</v>
      </c>
      <c r="R2">
        <v>0</v>
      </c>
      <c r="S2">
        <v>0</v>
      </c>
      <c r="T2">
        <v>100</v>
      </c>
      <c r="U2" s="49">
        <v>6.6423115244104952E-4</v>
      </c>
      <c r="V2" s="50">
        <v>0</v>
      </c>
      <c r="W2" s="50">
        <v>0</v>
      </c>
      <c r="X2" s="50">
        <v>6.6423115244104949E-2</v>
      </c>
    </row>
    <row r="3" spans="1:24" x14ac:dyDescent="0.35">
      <c r="A3">
        <v>2022</v>
      </c>
      <c r="B3" s="32" t="s">
        <v>32</v>
      </c>
      <c r="C3" t="s">
        <v>12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4</v>
      </c>
      <c r="O3">
        <v>6</v>
      </c>
      <c r="Q3" s="44">
        <v>16</v>
      </c>
      <c r="R3">
        <v>14.285714285714285</v>
      </c>
      <c r="S3">
        <v>57.142857142857139</v>
      </c>
      <c r="T3">
        <v>85.714285714285708</v>
      </c>
      <c r="U3" s="49">
        <v>5.3138492195283962E-3</v>
      </c>
      <c r="V3" s="50">
        <v>7.5912131707548514E-2</v>
      </c>
      <c r="W3" s="50">
        <v>0.30364852683019405</v>
      </c>
      <c r="X3" s="50">
        <v>0.45547279024529108</v>
      </c>
    </row>
    <row r="4" spans="1:24" x14ac:dyDescent="0.35">
      <c r="A4">
        <v>2022</v>
      </c>
      <c r="B4" s="32" t="s">
        <v>32</v>
      </c>
      <c r="C4" t="s">
        <v>13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4</v>
      </c>
      <c r="M4">
        <v>6</v>
      </c>
      <c r="N4">
        <v>4</v>
      </c>
      <c r="O4">
        <v>6</v>
      </c>
      <c r="Q4" s="44">
        <v>190</v>
      </c>
      <c r="R4">
        <v>40</v>
      </c>
      <c r="S4">
        <v>40</v>
      </c>
      <c r="T4">
        <v>60</v>
      </c>
      <c r="U4" s="49">
        <v>6.31019594818997E-2</v>
      </c>
      <c r="V4" s="50">
        <v>2.5240783792759878</v>
      </c>
      <c r="W4" s="50">
        <v>2.5240783792759878</v>
      </c>
      <c r="X4" s="50">
        <v>3.7861175689139821</v>
      </c>
    </row>
    <row r="5" spans="1:24" x14ac:dyDescent="0.35">
      <c r="A5">
        <v>2022</v>
      </c>
      <c r="B5" s="32" t="s">
        <v>32</v>
      </c>
      <c r="C5" t="s">
        <v>15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1</v>
      </c>
      <c r="Q5" s="44">
        <v>10</v>
      </c>
      <c r="R5">
        <v>0</v>
      </c>
      <c r="S5">
        <v>100</v>
      </c>
      <c r="T5">
        <v>100</v>
      </c>
      <c r="U5" s="49">
        <v>3.3211557622052474E-3</v>
      </c>
      <c r="V5" s="50">
        <v>0</v>
      </c>
      <c r="W5" s="50">
        <v>0.33211557622052473</v>
      </c>
      <c r="X5" s="50">
        <v>0.33211557622052473</v>
      </c>
    </row>
    <row r="6" spans="1:24" x14ac:dyDescent="0.35">
      <c r="A6">
        <v>2022</v>
      </c>
      <c r="B6" s="51" t="s">
        <v>32</v>
      </c>
      <c r="C6" s="13" t="s">
        <v>16</v>
      </c>
      <c r="D6" s="13">
        <v>0</v>
      </c>
      <c r="E6" s="13">
        <v>0</v>
      </c>
      <c r="F6" s="13">
        <v>0</v>
      </c>
      <c r="G6" s="13">
        <v>0</v>
      </c>
      <c r="H6" s="13">
        <v>1</v>
      </c>
      <c r="I6" s="13">
        <v>0</v>
      </c>
      <c r="J6" s="13">
        <v>1</v>
      </c>
      <c r="K6" s="13">
        <v>1</v>
      </c>
      <c r="L6">
        <v>4</v>
      </c>
      <c r="M6">
        <v>1</v>
      </c>
      <c r="N6">
        <v>9</v>
      </c>
      <c r="O6">
        <v>6</v>
      </c>
      <c r="Q6" s="52">
        <v>2793</v>
      </c>
      <c r="R6">
        <v>40</v>
      </c>
      <c r="S6">
        <v>90</v>
      </c>
      <c r="T6">
        <v>60</v>
      </c>
      <c r="U6" s="49">
        <v>0.92759880438392561</v>
      </c>
      <c r="V6" s="50">
        <v>37.103952175357023</v>
      </c>
      <c r="W6" s="50">
        <v>83.483892394553308</v>
      </c>
      <c r="X6" s="50">
        <v>55.655928263035534</v>
      </c>
    </row>
    <row r="7" spans="1:24" x14ac:dyDescent="0.35">
      <c r="A7">
        <v>2022</v>
      </c>
      <c r="B7" s="33" t="s">
        <v>55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8</v>
      </c>
      <c r="N7">
        <v>2</v>
      </c>
      <c r="O7">
        <v>10</v>
      </c>
      <c r="Q7" s="44">
        <v>17</v>
      </c>
      <c r="R7" s="49">
        <v>0</v>
      </c>
      <c r="S7">
        <v>20</v>
      </c>
      <c r="T7" s="49">
        <v>100</v>
      </c>
      <c r="U7" s="49">
        <v>1.7092298411421677E-3</v>
      </c>
      <c r="V7" s="50" t="s">
        <v>4126</v>
      </c>
      <c r="W7" s="50">
        <v>3.4184596822843354E-2</v>
      </c>
      <c r="X7" s="50">
        <v>0.17092298411421677</v>
      </c>
    </row>
    <row r="8" spans="1:24" x14ac:dyDescent="0.35">
      <c r="A8">
        <v>2022</v>
      </c>
      <c r="B8" s="33" t="s">
        <v>55</v>
      </c>
      <c r="C8" t="s">
        <v>12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6</v>
      </c>
      <c r="N8">
        <v>4</v>
      </c>
      <c r="O8">
        <v>8</v>
      </c>
      <c r="Q8" s="44">
        <v>542</v>
      </c>
      <c r="R8" s="49">
        <v>20</v>
      </c>
      <c r="S8">
        <v>40</v>
      </c>
      <c r="T8" s="49">
        <v>80</v>
      </c>
      <c r="U8" s="49">
        <v>5.4494269052885583E-2</v>
      </c>
      <c r="V8" s="50">
        <v>1.0898853810577116</v>
      </c>
      <c r="W8" s="50">
        <v>2.1797707621154232</v>
      </c>
      <c r="X8" s="50">
        <v>4.3595415242308464</v>
      </c>
    </row>
    <row r="9" spans="1:24" x14ac:dyDescent="0.35">
      <c r="A9">
        <v>2022</v>
      </c>
      <c r="B9" s="33" t="s">
        <v>55</v>
      </c>
      <c r="C9" t="s">
        <v>13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5</v>
      </c>
      <c r="M9">
        <v>4</v>
      </c>
      <c r="N9">
        <v>6</v>
      </c>
      <c r="O9">
        <v>5</v>
      </c>
      <c r="Q9" s="44">
        <v>2605</v>
      </c>
      <c r="R9" s="49">
        <v>50</v>
      </c>
      <c r="S9">
        <v>60</v>
      </c>
      <c r="T9" s="49">
        <v>50</v>
      </c>
      <c r="U9" s="49">
        <v>0.2619143374220792</v>
      </c>
      <c r="V9" s="50">
        <v>13.09571687110396</v>
      </c>
      <c r="W9" s="50">
        <v>15.714860245324752</v>
      </c>
      <c r="X9" s="50">
        <v>13.09571687110396</v>
      </c>
    </row>
    <row r="10" spans="1:24" x14ac:dyDescent="0.35">
      <c r="A10">
        <v>2022</v>
      </c>
      <c r="B10" s="33" t="s">
        <v>55</v>
      </c>
      <c r="C10" t="s">
        <v>14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4</v>
      </c>
      <c r="M10">
        <v>4</v>
      </c>
      <c r="N10">
        <v>6</v>
      </c>
      <c r="O10">
        <v>6</v>
      </c>
      <c r="Q10" s="44">
        <v>2497</v>
      </c>
      <c r="R10" s="49">
        <v>40</v>
      </c>
      <c r="S10">
        <v>60</v>
      </c>
      <c r="T10" s="49">
        <v>60</v>
      </c>
      <c r="U10" s="49">
        <v>0.25105570078423489</v>
      </c>
      <c r="V10" s="50">
        <v>10.042228031369396</v>
      </c>
      <c r="W10" s="50">
        <v>15.063342047054093</v>
      </c>
      <c r="X10" s="50">
        <v>15.063342047054093</v>
      </c>
    </row>
    <row r="11" spans="1:24" x14ac:dyDescent="0.35">
      <c r="A11">
        <v>2022</v>
      </c>
      <c r="B11" s="33" t="s">
        <v>55</v>
      </c>
      <c r="C11" t="s">
        <v>15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7</v>
      </c>
      <c r="O11">
        <v>7</v>
      </c>
      <c r="Q11" s="44">
        <v>1200</v>
      </c>
      <c r="R11" s="49">
        <v>22.222222222222221</v>
      </c>
      <c r="S11">
        <v>77.777777777777786</v>
      </c>
      <c r="T11" s="49">
        <v>77.777777777777786</v>
      </c>
      <c r="U11" s="49">
        <v>0.12065151819827066</v>
      </c>
      <c r="V11" s="50">
        <v>2.681144848850459</v>
      </c>
      <c r="W11" s="50">
        <v>9.3840069709766087</v>
      </c>
      <c r="X11" s="50">
        <v>9.3840069709766087</v>
      </c>
    </row>
    <row r="12" spans="1:24" x14ac:dyDescent="0.35">
      <c r="A12">
        <v>2022</v>
      </c>
      <c r="B12" s="53" t="s">
        <v>55</v>
      </c>
      <c r="C12" s="13" t="s">
        <v>16</v>
      </c>
      <c r="D12" s="13">
        <v>0</v>
      </c>
      <c r="E12" s="13">
        <v>0</v>
      </c>
      <c r="F12" s="13">
        <v>0</v>
      </c>
      <c r="G12" s="13">
        <v>0</v>
      </c>
      <c r="H12" s="13">
        <v>1</v>
      </c>
      <c r="I12" s="13">
        <v>0</v>
      </c>
      <c r="J12" s="13">
        <v>1</v>
      </c>
      <c r="K12" s="13">
        <v>1</v>
      </c>
      <c r="L12">
        <v>2</v>
      </c>
      <c r="M12">
        <v>5</v>
      </c>
      <c r="N12">
        <v>5</v>
      </c>
      <c r="O12">
        <v>8</v>
      </c>
      <c r="Q12" s="52">
        <v>3085</v>
      </c>
      <c r="R12" s="49">
        <v>20</v>
      </c>
      <c r="S12">
        <v>50</v>
      </c>
      <c r="T12" s="49">
        <v>80</v>
      </c>
      <c r="U12" s="49">
        <v>0.31017494470138751</v>
      </c>
      <c r="V12" s="50">
        <v>6.2034988940277502</v>
      </c>
      <c r="W12" s="50">
        <v>15.508747235069375</v>
      </c>
      <c r="X12" s="50">
        <v>24.813995576111001</v>
      </c>
    </row>
    <row r="13" spans="1:24" x14ac:dyDescent="0.35">
      <c r="A13">
        <v>2022</v>
      </c>
      <c r="B13" s="35" t="s">
        <v>75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7</v>
      </c>
      <c r="N13">
        <v>1</v>
      </c>
      <c r="O13">
        <v>7</v>
      </c>
      <c r="Q13" s="44">
        <v>20</v>
      </c>
      <c r="R13" s="49">
        <v>12.5</v>
      </c>
      <c r="S13">
        <v>12.5</v>
      </c>
      <c r="T13" s="49">
        <v>87.5</v>
      </c>
      <c r="U13" s="49">
        <v>9.8561009264734861E-4</v>
      </c>
      <c r="V13" s="50">
        <v>1.2320126158091858E-2</v>
      </c>
      <c r="W13" s="50">
        <v>1.2320126158091858E-2</v>
      </c>
      <c r="X13" s="50">
        <v>8.6240883106643004E-2</v>
      </c>
    </row>
    <row r="14" spans="1:24" x14ac:dyDescent="0.35">
      <c r="A14">
        <v>2022</v>
      </c>
      <c r="B14" s="35" t="s">
        <v>75</v>
      </c>
      <c r="C14" t="s">
        <v>12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12</v>
      </c>
      <c r="N14">
        <v>0</v>
      </c>
      <c r="O14">
        <v>12</v>
      </c>
      <c r="Q14" s="44">
        <v>61</v>
      </c>
      <c r="R14" s="49">
        <v>0</v>
      </c>
      <c r="S14">
        <v>0</v>
      </c>
      <c r="T14" s="49">
        <v>100</v>
      </c>
      <c r="U14" s="49">
        <v>3.0061107825744135E-3</v>
      </c>
      <c r="V14" s="50">
        <v>0</v>
      </c>
      <c r="W14" s="50">
        <v>0</v>
      </c>
      <c r="X14" s="50">
        <v>0.30061107825744132</v>
      </c>
    </row>
    <row r="15" spans="1:24" x14ac:dyDescent="0.35">
      <c r="A15">
        <v>2022</v>
      </c>
      <c r="B15" s="35" t="s">
        <v>75</v>
      </c>
      <c r="C15" t="s">
        <v>13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2</v>
      </c>
      <c r="M15">
        <v>8</v>
      </c>
      <c r="N15">
        <v>2</v>
      </c>
      <c r="O15">
        <v>8</v>
      </c>
      <c r="Q15" s="44">
        <v>290</v>
      </c>
      <c r="R15" s="49">
        <v>20</v>
      </c>
      <c r="S15">
        <v>20</v>
      </c>
      <c r="T15" s="49">
        <v>80</v>
      </c>
      <c r="U15" s="49">
        <v>1.4291346343386557E-2</v>
      </c>
      <c r="V15" s="50">
        <v>0.28582692686773115</v>
      </c>
      <c r="W15" s="50">
        <v>0.28582692686773115</v>
      </c>
      <c r="X15" s="50">
        <v>1.1433077074709246</v>
      </c>
    </row>
    <row r="16" spans="1:24" x14ac:dyDescent="0.35">
      <c r="A16">
        <v>2022</v>
      </c>
      <c r="B16" s="35" t="s">
        <v>75</v>
      </c>
      <c r="C16" t="s">
        <v>14</v>
      </c>
      <c r="D16">
        <v>0</v>
      </c>
      <c r="E16">
        <v>0</v>
      </c>
      <c r="F16">
        <v>1</v>
      </c>
      <c r="G16">
        <v>0</v>
      </c>
      <c r="H16">
        <v>0</v>
      </c>
      <c r="I16">
        <v>1</v>
      </c>
      <c r="J16">
        <v>0</v>
      </c>
      <c r="K16">
        <v>1</v>
      </c>
      <c r="L16">
        <v>4</v>
      </c>
      <c r="M16">
        <v>3</v>
      </c>
      <c r="N16">
        <v>5</v>
      </c>
      <c r="O16">
        <v>4</v>
      </c>
      <c r="Q16" s="44">
        <v>464</v>
      </c>
      <c r="R16" s="49">
        <v>50</v>
      </c>
      <c r="S16">
        <v>62.5</v>
      </c>
      <c r="T16" s="49">
        <v>50</v>
      </c>
      <c r="U16" s="49">
        <v>2.2866154149418491E-2</v>
      </c>
      <c r="V16" s="50">
        <v>1.1433077074709246</v>
      </c>
      <c r="W16" s="50">
        <v>1.4291346343386557</v>
      </c>
      <c r="X16" s="50">
        <v>1.1433077074709246</v>
      </c>
    </row>
    <row r="17" spans="1:24" x14ac:dyDescent="0.35">
      <c r="A17">
        <v>2022</v>
      </c>
      <c r="B17" s="35" t="s">
        <v>75</v>
      </c>
      <c r="C17" t="s">
        <v>15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5</v>
      </c>
      <c r="M17">
        <v>5</v>
      </c>
      <c r="N17">
        <v>5</v>
      </c>
      <c r="O17">
        <v>5</v>
      </c>
      <c r="Q17" s="44">
        <v>740</v>
      </c>
      <c r="R17" s="49">
        <v>50</v>
      </c>
      <c r="S17">
        <v>50</v>
      </c>
      <c r="T17" s="49">
        <v>50</v>
      </c>
      <c r="U17" s="49">
        <v>3.6467573427951899E-2</v>
      </c>
      <c r="V17" s="50">
        <v>1.823378671397595</v>
      </c>
      <c r="W17" s="50">
        <v>1.823378671397595</v>
      </c>
      <c r="X17" s="50">
        <v>1.823378671397595</v>
      </c>
    </row>
    <row r="18" spans="1:24" x14ac:dyDescent="0.35">
      <c r="A18">
        <v>2022</v>
      </c>
      <c r="B18" s="54" t="s">
        <v>75</v>
      </c>
      <c r="C18" s="13" t="s">
        <v>16</v>
      </c>
      <c r="D18" s="13">
        <v>0</v>
      </c>
      <c r="E18" s="13">
        <v>0</v>
      </c>
      <c r="F18" s="13">
        <v>0</v>
      </c>
      <c r="G18" s="13">
        <v>0</v>
      </c>
      <c r="H18" s="13">
        <v>1</v>
      </c>
      <c r="I18" s="13">
        <v>0</v>
      </c>
      <c r="J18" s="13">
        <v>1</v>
      </c>
      <c r="K18" s="13">
        <v>1</v>
      </c>
      <c r="L18">
        <v>5</v>
      </c>
      <c r="M18">
        <v>3</v>
      </c>
      <c r="N18">
        <v>6</v>
      </c>
      <c r="O18">
        <v>4</v>
      </c>
      <c r="Q18" s="52">
        <v>18717</v>
      </c>
      <c r="R18" s="49">
        <v>55.555555555555557</v>
      </c>
      <c r="S18">
        <v>66.666666666666657</v>
      </c>
      <c r="T18" s="49">
        <v>44.444444444444443</v>
      </c>
      <c r="U18" s="49">
        <v>0.92238320520402128</v>
      </c>
      <c r="V18" s="50">
        <v>51.243511400223404</v>
      </c>
      <c r="W18" s="50">
        <v>61.49221368026808</v>
      </c>
      <c r="X18" s="50">
        <v>40.994809120178722</v>
      </c>
    </row>
    <row r="19" spans="1:24" x14ac:dyDescent="0.35">
      <c r="A19">
        <v>2022</v>
      </c>
      <c r="B19" s="36" t="s">
        <v>94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8</v>
      </c>
      <c r="O19">
        <v>8</v>
      </c>
      <c r="Q19" s="44">
        <v>504</v>
      </c>
      <c r="R19" s="49">
        <v>11.111111111111111</v>
      </c>
      <c r="S19">
        <v>88.888888888888886</v>
      </c>
      <c r="T19" s="49">
        <v>88.888888888888886</v>
      </c>
      <c r="U19" s="49">
        <v>4.8188163304331198E-2</v>
      </c>
      <c r="V19" s="50">
        <v>0.53542403671479111</v>
      </c>
      <c r="W19" s="50">
        <v>4.2833922937183289</v>
      </c>
      <c r="X19" s="50">
        <v>4.2833922937183289</v>
      </c>
    </row>
    <row r="20" spans="1:24" x14ac:dyDescent="0.35">
      <c r="A20">
        <v>2022</v>
      </c>
      <c r="B20" s="36" t="s">
        <v>94</v>
      </c>
      <c r="C20" t="s">
        <v>12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4</v>
      </c>
      <c r="M20">
        <v>1</v>
      </c>
      <c r="N20">
        <v>9</v>
      </c>
      <c r="O20">
        <v>6</v>
      </c>
      <c r="Q20" s="44">
        <v>3502</v>
      </c>
      <c r="R20" s="49">
        <v>40</v>
      </c>
      <c r="S20">
        <v>90</v>
      </c>
      <c r="T20" s="49">
        <v>60</v>
      </c>
      <c r="U20" s="49">
        <v>0.33483124581699969</v>
      </c>
      <c r="V20" s="50">
        <v>13.393249832679988</v>
      </c>
      <c r="W20" s="50">
        <v>30.134812123529972</v>
      </c>
      <c r="X20" s="50">
        <v>20.08987474901998</v>
      </c>
    </row>
    <row r="21" spans="1:24" x14ac:dyDescent="0.35">
      <c r="A21">
        <v>2022</v>
      </c>
      <c r="B21" s="36" t="s">
        <v>94</v>
      </c>
      <c r="C21" t="s">
        <v>13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3</v>
      </c>
      <c r="M21">
        <v>2</v>
      </c>
      <c r="N21">
        <v>8</v>
      </c>
      <c r="O21">
        <v>7</v>
      </c>
      <c r="Q21" s="44">
        <v>3220</v>
      </c>
      <c r="R21" s="49">
        <v>30</v>
      </c>
      <c r="S21">
        <v>80</v>
      </c>
      <c r="T21" s="49">
        <v>70</v>
      </c>
      <c r="U21" s="49">
        <v>0.30786882111100489</v>
      </c>
      <c r="V21" s="50">
        <v>9.2360646333301464</v>
      </c>
      <c r="W21" s="50">
        <v>24.629505688880393</v>
      </c>
      <c r="X21" s="50">
        <v>21.550817477770341</v>
      </c>
    </row>
    <row r="22" spans="1:24" x14ac:dyDescent="0.35">
      <c r="A22">
        <v>2022</v>
      </c>
      <c r="B22" s="36" t="s">
        <v>94</v>
      </c>
      <c r="C22" t="s">
        <v>14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1</v>
      </c>
      <c r="L22">
        <v>4</v>
      </c>
      <c r="M22">
        <v>1</v>
      </c>
      <c r="N22">
        <v>9</v>
      </c>
      <c r="O22">
        <v>6</v>
      </c>
      <c r="Q22" s="44">
        <v>1194</v>
      </c>
      <c r="R22" s="49">
        <v>40</v>
      </c>
      <c r="S22">
        <v>90</v>
      </c>
      <c r="T22" s="49">
        <v>60</v>
      </c>
      <c r="U22" s="49">
        <v>0.11416005354240367</v>
      </c>
      <c r="V22" s="50">
        <v>4.5664021416961473</v>
      </c>
      <c r="W22" s="50">
        <v>10.274404818816331</v>
      </c>
      <c r="X22" s="50">
        <v>6.8496032125442206</v>
      </c>
    </row>
    <row r="23" spans="1:24" x14ac:dyDescent="0.35">
      <c r="A23">
        <v>2022</v>
      </c>
      <c r="B23" s="36" t="s">
        <v>94</v>
      </c>
      <c r="C23" t="s">
        <v>15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2</v>
      </c>
      <c r="M23">
        <v>1</v>
      </c>
      <c r="N23">
        <v>4</v>
      </c>
      <c r="O23">
        <v>3</v>
      </c>
      <c r="Q23" s="44">
        <v>681</v>
      </c>
      <c r="R23" s="49">
        <v>40</v>
      </c>
      <c r="S23">
        <v>80</v>
      </c>
      <c r="T23" s="49">
        <v>60</v>
      </c>
      <c r="U23" s="49">
        <v>6.5111387321923703E-2</v>
      </c>
      <c r="V23" s="50">
        <v>2.6044554928769479</v>
      </c>
      <c r="W23" s="50">
        <v>5.2089109857538958</v>
      </c>
      <c r="X23" s="50">
        <v>3.9066832393154223</v>
      </c>
    </row>
    <row r="24" spans="1:24" x14ac:dyDescent="0.35">
      <c r="A24">
        <v>2022</v>
      </c>
      <c r="B24" s="55" t="s">
        <v>94</v>
      </c>
      <c r="C24" s="13" t="s">
        <v>16</v>
      </c>
      <c r="D24" s="13">
        <v>0</v>
      </c>
      <c r="E24" s="13">
        <v>0</v>
      </c>
      <c r="F24" s="13">
        <v>0</v>
      </c>
      <c r="G24" s="13">
        <v>0</v>
      </c>
      <c r="H24" s="13">
        <v>1</v>
      </c>
      <c r="I24" s="13">
        <v>0</v>
      </c>
      <c r="J24" s="13">
        <v>1</v>
      </c>
      <c r="K24" s="13">
        <v>1</v>
      </c>
      <c r="L24">
        <v>3</v>
      </c>
      <c r="M24">
        <v>3</v>
      </c>
      <c r="N24">
        <v>5</v>
      </c>
      <c r="O24">
        <v>5</v>
      </c>
      <c r="Q24" s="52">
        <v>1358</v>
      </c>
      <c r="R24" s="49">
        <v>37.5</v>
      </c>
      <c r="S24">
        <v>62.5</v>
      </c>
      <c r="T24" s="49">
        <v>62.5</v>
      </c>
      <c r="U24" s="49">
        <v>0.12984032890333683</v>
      </c>
      <c r="V24" s="50">
        <v>4.8690123338751308</v>
      </c>
      <c r="W24" s="50">
        <v>8.1150205564585516</v>
      </c>
      <c r="X24" s="50">
        <v>8.1150205564585516</v>
      </c>
    </row>
    <row r="25" spans="1:24" x14ac:dyDescent="0.35">
      <c r="A25">
        <v>2022</v>
      </c>
      <c r="B25" s="38" t="s">
        <v>113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10</v>
      </c>
      <c r="N25">
        <v>0</v>
      </c>
      <c r="O25">
        <v>10</v>
      </c>
      <c r="Q25" s="44">
        <v>40</v>
      </c>
      <c r="R25" s="49">
        <v>0</v>
      </c>
      <c r="S25">
        <v>0</v>
      </c>
      <c r="T25" s="49">
        <v>100</v>
      </c>
      <c r="U25" s="49">
        <v>6.3191153238546599E-2</v>
      </c>
      <c r="V25" s="50">
        <v>0</v>
      </c>
      <c r="W25" s="50">
        <v>0</v>
      </c>
      <c r="X25" s="50">
        <v>6.3191153238546596</v>
      </c>
    </row>
    <row r="26" spans="1:24" x14ac:dyDescent="0.35">
      <c r="A26">
        <v>2022</v>
      </c>
      <c r="B26" s="38" t="s">
        <v>113</v>
      </c>
      <c r="C26" t="s">
        <v>12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1</v>
      </c>
      <c r="Q26" s="44">
        <v>5</v>
      </c>
      <c r="R26" s="49">
        <v>0</v>
      </c>
      <c r="S26">
        <v>0</v>
      </c>
      <c r="T26" s="49">
        <v>100</v>
      </c>
      <c r="U26" s="49">
        <v>7.8988941548183249E-3</v>
      </c>
      <c r="V26" s="50">
        <v>0</v>
      </c>
      <c r="W26" s="50">
        <v>0</v>
      </c>
      <c r="X26" s="50">
        <v>0.78988941548183245</v>
      </c>
    </row>
    <row r="27" spans="1:24" x14ac:dyDescent="0.35">
      <c r="A27">
        <v>2022</v>
      </c>
      <c r="B27" s="38" t="s">
        <v>113</v>
      </c>
      <c r="C27" t="s">
        <v>13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4</v>
      </c>
      <c r="N27">
        <v>6</v>
      </c>
      <c r="O27">
        <v>10</v>
      </c>
      <c r="Q27" s="44">
        <v>66</v>
      </c>
      <c r="R27" s="49">
        <v>0</v>
      </c>
      <c r="S27">
        <v>60</v>
      </c>
      <c r="T27" s="49">
        <v>100</v>
      </c>
      <c r="U27" s="49">
        <v>0.10426540284360189</v>
      </c>
      <c r="V27" s="50">
        <v>0</v>
      </c>
      <c r="W27" s="50">
        <v>6.2559241706161135</v>
      </c>
      <c r="X27" s="50">
        <v>10.42654028436019</v>
      </c>
    </row>
    <row r="28" spans="1:24" x14ac:dyDescent="0.35">
      <c r="A28">
        <v>2022</v>
      </c>
      <c r="B28" s="38" t="s">
        <v>113</v>
      </c>
      <c r="C28" t="s">
        <v>14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0</v>
      </c>
      <c r="K28">
        <v>1</v>
      </c>
      <c r="L28">
        <v>1</v>
      </c>
      <c r="M28">
        <v>7</v>
      </c>
      <c r="N28">
        <v>3</v>
      </c>
      <c r="O28">
        <v>9</v>
      </c>
      <c r="Q28" s="44">
        <v>69</v>
      </c>
      <c r="R28" s="49">
        <v>10</v>
      </c>
      <c r="S28">
        <v>30</v>
      </c>
      <c r="T28" s="49">
        <v>90</v>
      </c>
      <c r="U28" s="49">
        <v>0.10900473933649289</v>
      </c>
      <c r="V28" s="50">
        <v>1.0900473933649288</v>
      </c>
      <c r="W28" s="50">
        <v>3.270142180094787</v>
      </c>
      <c r="X28" s="50">
        <v>9.8104265402843609</v>
      </c>
    </row>
    <row r="29" spans="1:24" x14ac:dyDescent="0.35">
      <c r="A29">
        <v>2022</v>
      </c>
      <c r="B29" s="38" t="s">
        <v>113</v>
      </c>
      <c r="C29" t="s">
        <v>15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8</v>
      </c>
      <c r="N29">
        <v>2</v>
      </c>
      <c r="O29">
        <v>10</v>
      </c>
      <c r="Q29" s="44">
        <v>269</v>
      </c>
      <c r="R29" s="49">
        <v>0</v>
      </c>
      <c r="S29">
        <v>20</v>
      </c>
      <c r="T29" s="49">
        <v>100</v>
      </c>
      <c r="U29" s="49">
        <v>0.42496050552922593</v>
      </c>
      <c r="V29" s="50">
        <v>0</v>
      </c>
      <c r="W29" s="50">
        <v>8.499210110584519</v>
      </c>
      <c r="X29" s="50">
        <v>42.49605055292259</v>
      </c>
    </row>
    <row r="30" spans="1:24" x14ac:dyDescent="0.35">
      <c r="A30">
        <v>2022</v>
      </c>
      <c r="B30" s="56" t="s">
        <v>113</v>
      </c>
      <c r="C30" s="13" t="s">
        <v>16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13">
        <v>0</v>
      </c>
      <c r="J30" s="13">
        <v>1</v>
      </c>
      <c r="K30" s="13">
        <v>1</v>
      </c>
      <c r="L30">
        <v>0</v>
      </c>
      <c r="M30">
        <v>6</v>
      </c>
      <c r="N30">
        <v>4</v>
      </c>
      <c r="O30">
        <v>10</v>
      </c>
      <c r="Q30" s="52">
        <v>184</v>
      </c>
      <c r="R30" s="49">
        <v>0</v>
      </c>
      <c r="S30">
        <v>40</v>
      </c>
      <c r="T30" s="49">
        <v>100</v>
      </c>
      <c r="U30" s="49">
        <v>0.29067930489731436</v>
      </c>
      <c r="V30" s="50">
        <v>0</v>
      </c>
      <c r="W30" s="50">
        <v>11.627172195892575</v>
      </c>
      <c r="X30" s="50">
        <v>29.067930489731435</v>
      </c>
    </row>
    <row r="31" spans="1:24" x14ac:dyDescent="0.35">
      <c r="A31">
        <v>2022</v>
      </c>
      <c r="B31" s="39" t="s">
        <v>134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1</v>
      </c>
      <c r="M31">
        <v>8</v>
      </c>
      <c r="N31">
        <v>2</v>
      </c>
      <c r="O31">
        <v>9</v>
      </c>
      <c r="Q31" s="44">
        <v>37</v>
      </c>
      <c r="R31" s="49">
        <v>10</v>
      </c>
      <c r="S31">
        <v>20</v>
      </c>
      <c r="T31" s="49">
        <v>90</v>
      </c>
      <c r="U31" s="49">
        <v>2.7286135693215339E-2</v>
      </c>
      <c r="V31" s="50">
        <v>0.27286135693215341</v>
      </c>
      <c r="W31" s="50">
        <v>0.54572271386430682</v>
      </c>
      <c r="X31" s="50">
        <v>2.4557522123893807</v>
      </c>
    </row>
    <row r="32" spans="1:24" x14ac:dyDescent="0.35">
      <c r="A32">
        <v>2022</v>
      </c>
      <c r="B32" s="39" t="s">
        <v>134</v>
      </c>
      <c r="C32" t="s">
        <v>12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</v>
      </c>
      <c r="M32">
        <v>6</v>
      </c>
      <c r="N32">
        <v>4</v>
      </c>
      <c r="O32">
        <v>6</v>
      </c>
      <c r="Q32" s="44">
        <v>47</v>
      </c>
      <c r="R32" s="49">
        <v>40</v>
      </c>
      <c r="S32">
        <v>40</v>
      </c>
      <c r="T32" s="49">
        <v>60</v>
      </c>
      <c r="U32" s="49">
        <v>3.466076696165192E-2</v>
      </c>
      <c r="V32" s="50">
        <v>1.3864306784660769</v>
      </c>
      <c r="W32" s="50">
        <v>1.3864306784660769</v>
      </c>
      <c r="X32" s="50">
        <v>2.0796460176991154</v>
      </c>
    </row>
    <row r="33" spans="1:24" x14ac:dyDescent="0.35">
      <c r="A33">
        <v>2022</v>
      </c>
      <c r="B33" s="39" t="s">
        <v>134</v>
      </c>
      <c r="C33" t="s">
        <v>13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3</v>
      </c>
      <c r="M33">
        <v>7</v>
      </c>
      <c r="N33">
        <v>3</v>
      </c>
      <c r="O33">
        <v>7</v>
      </c>
      <c r="Q33" s="44">
        <v>93</v>
      </c>
      <c r="R33" s="49">
        <v>30</v>
      </c>
      <c r="S33">
        <v>30</v>
      </c>
      <c r="T33" s="49">
        <v>70</v>
      </c>
      <c r="U33" s="49">
        <v>6.8584070796460173E-2</v>
      </c>
      <c r="V33" s="50">
        <v>2.0575221238938051</v>
      </c>
      <c r="W33" s="50">
        <v>2.0575221238938051</v>
      </c>
      <c r="X33" s="50">
        <v>4.8008849557522124</v>
      </c>
    </row>
    <row r="34" spans="1:24" x14ac:dyDescent="0.35">
      <c r="A34">
        <v>2022</v>
      </c>
      <c r="B34" s="39" t="s">
        <v>134</v>
      </c>
      <c r="C34" t="s">
        <v>14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10</v>
      </c>
      <c r="N34">
        <v>0</v>
      </c>
      <c r="O34">
        <v>10</v>
      </c>
      <c r="Q34" s="44">
        <v>309</v>
      </c>
      <c r="R34" s="49">
        <v>0</v>
      </c>
      <c r="S34">
        <v>0</v>
      </c>
      <c r="T34" s="49">
        <v>100</v>
      </c>
      <c r="U34" s="49">
        <v>0.22787610619469026</v>
      </c>
      <c r="V34" s="50">
        <v>0</v>
      </c>
      <c r="W34" s="50">
        <v>0</v>
      </c>
      <c r="X34" s="50">
        <v>22.787610619469024</v>
      </c>
    </row>
    <row r="35" spans="1:24" x14ac:dyDescent="0.35">
      <c r="A35">
        <v>2022</v>
      </c>
      <c r="B35" s="39" t="s">
        <v>134</v>
      </c>
      <c r="C35" t="s">
        <v>15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1</v>
      </c>
      <c r="L35">
        <v>0</v>
      </c>
      <c r="M35">
        <v>10</v>
      </c>
      <c r="N35">
        <v>0</v>
      </c>
      <c r="O35">
        <v>10</v>
      </c>
      <c r="Q35" s="44">
        <v>748</v>
      </c>
      <c r="R35" s="49">
        <v>0</v>
      </c>
      <c r="S35">
        <v>0</v>
      </c>
      <c r="T35" s="49">
        <v>100</v>
      </c>
      <c r="U35" s="49">
        <v>0.55162241887905605</v>
      </c>
      <c r="V35" s="50">
        <v>0</v>
      </c>
      <c r="W35" s="50">
        <v>0</v>
      </c>
      <c r="X35" s="50">
        <v>55.162241887905608</v>
      </c>
    </row>
    <row r="36" spans="1:24" x14ac:dyDescent="0.35">
      <c r="A36">
        <v>2022</v>
      </c>
      <c r="B36" s="57" t="s">
        <v>134</v>
      </c>
      <c r="C36" s="13" t="s">
        <v>16</v>
      </c>
      <c r="D36" s="13">
        <v>0</v>
      </c>
      <c r="E36" s="13">
        <v>0</v>
      </c>
      <c r="F36" s="13">
        <v>0</v>
      </c>
      <c r="G36" s="13">
        <v>0</v>
      </c>
      <c r="H36" s="13">
        <v>1</v>
      </c>
      <c r="I36" s="13">
        <v>0</v>
      </c>
      <c r="J36" s="13">
        <v>1</v>
      </c>
      <c r="K36" s="13">
        <v>1</v>
      </c>
      <c r="L36">
        <v>0</v>
      </c>
      <c r="M36">
        <v>10</v>
      </c>
      <c r="N36">
        <v>0</v>
      </c>
      <c r="O36">
        <v>10</v>
      </c>
      <c r="Q36" s="52">
        <v>122</v>
      </c>
      <c r="R36" s="49">
        <v>0</v>
      </c>
      <c r="S36">
        <v>0</v>
      </c>
      <c r="T36" s="49">
        <v>100</v>
      </c>
      <c r="U36" s="49">
        <v>8.9970501474926259E-2</v>
      </c>
      <c r="V36" s="50">
        <v>0</v>
      </c>
      <c r="W36" s="50">
        <v>0</v>
      </c>
      <c r="X36" s="50">
        <v>8.9970501474926259</v>
      </c>
    </row>
    <row r="37" spans="1:24" x14ac:dyDescent="0.35">
      <c r="A37">
        <v>2022</v>
      </c>
      <c r="B37" s="41" t="s">
        <v>153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9</v>
      </c>
      <c r="N37">
        <v>1</v>
      </c>
      <c r="O37">
        <v>10</v>
      </c>
      <c r="Q37" s="44">
        <v>16</v>
      </c>
      <c r="R37" s="49">
        <v>0</v>
      </c>
      <c r="S37">
        <v>10</v>
      </c>
      <c r="T37" s="49">
        <v>100</v>
      </c>
      <c r="U37" s="49">
        <v>2.9143897996357013E-2</v>
      </c>
      <c r="V37" s="50">
        <v>0</v>
      </c>
      <c r="W37" s="50">
        <v>0.29143897996357016</v>
      </c>
      <c r="X37" s="50">
        <v>2.9143897996357011</v>
      </c>
    </row>
    <row r="38" spans="1:24" x14ac:dyDescent="0.35">
      <c r="A38">
        <v>2022</v>
      </c>
      <c r="B38" s="41" t="s">
        <v>153</v>
      </c>
      <c r="C38" t="s">
        <v>12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6</v>
      </c>
      <c r="M38">
        <v>1</v>
      </c>
      <c r="N38">
        <v>7</v>
      </c>
      <c r="O38">
        <v>2</v>
      </c>
      <c r="Q38" s="44">
        <v>139</v>
      </c>
      <c r="R38" s="49">
        <v>75</v>
      </c>
      <c r="S38">
        <v>87.5</v>
      </c>
      <c r="T38" s="49">
        <v>25</v>
      </c>
      <c r="U38" s="49">
        <v>0.25318761384335153</v>
      </c>
      <c r="V38" s="50">
        <v>18.989071038251364</v>
      </c>
      <c r="W38" s="50">
        <v>22.153916211293261</v>
      </c>
      <c r="X38" s="50">
        <v>6.3296903460837886</v>
      </c>
    </row>
    <row r="39" spans="1:24" x14ac:dyDescent="0.35">
      <c r="A39">
        <v>2022</v>
      </c>
      <c r="B39" s="41" t="s">
        <v>153</v>
      </c>
      <c r="C39" t="s">
        <v>13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5</v>
      </c>
      <c r="M39">
        <v>4</v>
      </c>
      <c r="N39">
        <v>6</v>
      </c>
      <c r="O39">
        <v>5</v>
      </c>
      <c r="Q39" s="44">
        <v>147</v>
      </c>
      <c r="R39" s="49">
        <v>50</v>
      </c>
      <c r="S39">
        <v>60</v>
      </c>
      <c r="T39" s="49">
        <v>50</v>
      </c>
      <c r="U39" s="49">
        <v>0.26775956284153007</v>
      </c>
      <c r="V39" s="50">
        <v>13.387978142076504</v>
      </c>
      <c r="W39" s="50">
        <v>16.065573770491806</v>
      </c>
      <c r="X39" s="50">
        <v>13.387978142076504</v>
      </c>
    </row>
    <row r="40" spans="1:24" x14ac:dyDescent="0.35">
      <c r="A40">
        <v>2022</v>
      </c>
      <c r="B40" s="58" t="s">
        <v>153</v>
      </c>
      <c r="C40" s="13" t="s">
        <v>14</v>
      </c>
      <c r="D40" s="13">
        <v>0</v>
      </c>
      <c r="E40" s="13">
        <v>0</v>
      </c>
      <c r="F40" s="13">
        <v>1</v>
      </c>
      <c r="G40" s="13">
        <v>0</v>
      </c>
      <c r="H40" s="13">
        <v>0</v>
      </c>
      <c r="I40">
        <v>1</v>
      </c>
      <c r="J40" s="13">
        <v>0</v>
      </c>
      <c r="K40" s="13">
        <v>1</v>
      </c>
      <c r="L40">
        <v>4</v>
      </c>
      <c r="M40">
        <v>3</v>
      </c>
      <c r="N40">
        <v>5</v>
      </c>
      <c r="O40">
        <v>4</v>
      </c>
      <c r="Q40" s="52">
        <v>247</v>
      </c>
      <c r="R40" s="49">
        <v>50</v>
      </c>
      <c r="S40">
        <v>62.5</v>
      </c>
      <c r="T40" s="49">
        <v>50</v>
      </c>
      <c r="U40" s="49">
        <v>0.44990892531876137</v>
      </c>
      <c r="V40" s="50">
        <v>22.495446265938067</v>
      </c>
      <c r="W40" s="50">
        <v>28.119307832422585</v>
      </c>
      <c r="X40" s="50">
        <v>22.495446265938067</v>
      </c>
    </row>
    <row r="41" spans="1:24" x14ac:dyDescent="0.35">
      <c r="A41">
        <v>2022</v>
      </c>
      <c r="B41" s="42" t="s">
        <v>166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1</v>
      </c>
      <c r="M41">
        <v>5</v>
      </c>
      <c r="N41">
        <v>1</v>
      </c>
      <c r="O41">
        <v>5</v>
      </c>
      <c r="Q41" s="44">
        <v>13</v>
      </c>
      <c r="R41" s="49">
        <v>16.666666666666664</v>
      </c>
      <c r="S41">
        <v>16.666666666666664</v>
      </c>
      <c r="T41" s="49">
        <v>83.333333333333343</v>
      </c>
      <c r="U41" s="49">
        <v>4.2692939244663381E-3</v>
      </c>
      <c r="V41" s="50">
        <v>7.1154898741105629E-2</v>
      </c>
      <c r="W41" s="50">
        <v>7.1154898741105629E-2</v>
      </c>
      <c r="X41" s="50">
        <v>0.35577449370552822</v>
      </c>
    </row>
    <row r="42" spans="1:24" x14ac:dyDescent="0.35">
      <c r="A42">
        <v>2022</v>
      </c>
      <c r="B42" s="42" t="s">
        <v>166</v>
      </c>
      <c r="C42" t="s">
        <v>12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5</v>
      </c>
      <c r="N42">
        <v>0</v>
      </c>
      <c r="O42">
        <v>5</v>
      </c>
      <c r="Q42" s="44">
        <v>12</v>
      </c>
      <c r="R42" s="49">
        <v>0</v>
      </c>
      <c r="S42">
        <v>0</v>
      </c>
      <c r="T42" s="49">
        <v>100</v>
      </c>
      <c r="U42" s="49">
        <v>3.9408866995073889E-3</v>
      </c>
      <c r="V42" s="50">
        <v>0</v>
      </c>
      <c r="W42" s="50">
        <v>0</v>
      </c>
      <c r="X42" s="50">
        <v>0.39408866995073888</v>
      </c>
    </row>
    <row r="43" spans="1:24" x14ac:dyDescent="0.35">
      <c r="A43">
        <v>2022</v>
      </c>
      <c r="B43" s="42" t="s">
        <v>166</v>
      </c>
      <c r="C43" t="s">
        <v>13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8</v>
      </c>
      <c r="M43">
        <v>2</v>
      </c>
      <c r="N43">
        <v>8</v>
      </c>
      <c r="O43">
        <v>2</v>
      </c>
      <c r="Q43" s="44">
        <v>185</v>
      </c>
      <c r="R43" s="49">
        <v>80</v>
      </c>
      <c r="S43">
        <v>80</v>
      </c>
      <c r="T43" s="49">
        <v>20</v>
      </c>
      <c r="U43" s="49">
        <v>6.0755336617405585E-2</v>
      </c>
      <c r="V43" s="50">
        <v>4.8604269293924469</v>
      </c>
      <c r="W43" s="50">
        <v>4.8604269293924469</v>
      </c>
      <c r="X43" s="50">
        <v>1.2151067323481117</v>
      </c>
    </row>
    <row r="44" spans="1:24" x14ac:dyDescent="0.35">
      <c r="A44">
        <v>2022</v>
      </c>
      <c r="B44" s="42" t="s">
        <v>166</v>
      </c>
      <c r="C44" t="s">
        <v>14</v>
      </c>
      <c r="D44">
        <v>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1</v>
      </c>
      <c r="L44">
        <v>6</v>
      </c>
      <c r="M44">
        <v>4</v>
      </c>
      <c r="N44">
        <v>6</v>
      </c>
      <c r="O44">
        <v>4</v>
      </c>
      <c r="Q44" s="44">
        <v>454</v>
      </c>
      <c r="R44" s="49">
        <v>60</v>
      </c>
      <c r="S44">
        <v>60</v>
      </c>
      <c r="T44" s="49">
        <v>40</v>
      </c>
      <c r="U44" s="49">
        <v>0.14909688013136288</v>
      </c>
      <c r="V44" s="50">
        <v>8.9458128078817722</v>
      </c>
      <c r="W44" s="50">
        <v>8.9458128078817722</v>
      </c>
      <c r="X44" s="50">
        <v>5.9638752052545154</v>
      </c>
    </row>
    <row r="45" spans="1:24" x14ac:dyDescent="0.35">
      <c r="A45">
        <v>2022</v>
      </c>
      <c r="B45" s="42" t="s">
        <v>166</v>
      </c>
      <c r="C45" t="s">
        <v>15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1</v>
      </c>
      <c r="L45">
        <v>8</v>
      </c>
      <c r="M45">
        <v>2</v>
      </c>
      <c r="N45">
        <v>8</v>
      </c>
      <c r="O45">
        <v>2</v>
      </c>
      <c r="Q45" s="44">
        <v>198</v>
      </c>
      <c r="R45" s="49">
        <v>80</v>
      </c>
      <c r="S45">
        <v>80</v>
      </c>
      <c r="T45" s="49">
        <v>20</v>
      </c>
      <c r="U45" s="49">
        <v>6.5024630541871922E-2</v>
      </c>
      <c r="V45" s="50">
        <v>5.2019704433497536</v>
      </c>
      <c r="W45" s="50">
        <v>5.2019704433497536</v>
      </c>
      <c r="X45" s="50">
        <v>1.3004926108374384</v>
      </c>
    </row>
    <row r="46" spans="1:24" x14ac:dyDescent="0.35">
      <c r="A46">
        <v>2022</v>
      </c>
      <c r="B46" s="59" t="s">
        <v>166</v>
      </c>
      <c r="C46" s="13" t="s">
        <v>16</v>
      </c>
      <c r="D46" s="13">
        <v>0</v>
      </c>
      <c r="E46" s="13">
        <v>0</v>
      </c>
      <c r="F46" s="13">
        <v>0</v>
      </c>
      <c r="G46" s="13">
        <v>0</v>
      </c>
      <c r="H46" s="13">
        <v>1</v>
      </c>
      <c r="I46" s="13">
        <v>0</v>
      </c>
      <c r="J46" s="13">
        <v>1</v>
      </c>
      <c r="K46" s="13">
        <v>1</v>
      </c>
      <c r="L46">
        <v>6</v>
      </c>
      <c r="M46">
        <v>4</v>
      </c>
      <c r="N46">
        <v>6</v>
      </c>
      <c r="O46">
        <v>4</v>
      </c>
      <c r="Q46" s="52">
        <v>2183</v>
      </c>
      <c r="R46" s="49">
        <v>60</v>
      </c>
      <c r="S46">
        <v>60</v>
      </c>
      <c r="T46" s="49">
        <v>40</v>
      </c>
      <c r="U46" s="49">
        <v>0.71691297208538585</v>
      </c>
      <c r="V46" s="50">
        <v>43.014778325123153</v>
      </c>
      <c r="W46" s="50">
        <v>43.014778325123153</v>
      </c>
      <c r="X46" s="50">
        <v>28.676518883415433</v>
      </c>
    </row>
    <row r="47" spans="1:24" x14ac:dyDescent="0.35">
      <c r="A47">
        <v>2022</v>
      </c>
      <c r="B47" s="43" t="s">
        <v>186</v>
      </c>
      <c r="C47" t="s">
        <v>12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Q47" s="44">
        <v>5</v>
      </c>
      <c r="R47" s="49">
        <v>100</v>
      </c>
      <c r="S47">
        <v>100</v>
      </c>
      <c r="T47" s="49">
        <v>0</v>
      </c>
      <c r="U47" s="49">
        <v>1.824817518248175E-2</v>
      </c>
      <c r="V47" s="50">
        <v>1.824817518248175</v>
      </c>
      <c r="W47" s="50">
        <v>1.824817518248175</v>
      </c>
      <c r="X47" s="50">
        <v>0</v>
      </c>
    </row>
    <row r="48" spans="1:24" x14ac:dyDescent="0.35">
      <c r="A48">
        <v>2022</v>
      </c>
      <c r="B48" s="43" t="s">
        <v>186</v>
      </c>
      <c r="C48" t="s">
        <v>13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5</v>
      </c>
      <c r="M48">
        <v>0</v>
      </c>
      <c r="N48">
        <v>5</v>
      </c>
      <c r="O48">
        <v>0</v>
      </c>
      <c r="Q48" s="44">
        <v>24</v>
      </c>
      <c r="R48" s="49">
        <v>100</v>
      </c>
      <c r="S48">
        <v>100</v>
      </c>
      <c r="T48" s="49">
        <v>0</v>
      </c>
      <c r="U48" s="49">
        <v>8.7591240875912413E-2</v>
      </c>
      <c r="V48" s="50">
        <v>8.7591240875912408</v>
      </c>
      <c r="W48" s="50">
        <v>8.7591240875912408</v>
      </c>
      <c r="X48" s="50">
        <v>0</v>
      </c>
    </row>
    <row r="49" spans="1:24" x14ac:dyDescent="0.35">
      <c r="A49">
        <v>2022</v>
      </c>
      <c r="B49" s="43" t="s">
        <v>186</v>
      </c>
      <c r="C49" t="s">
        <v>14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1</v>
      </c>
      <c r="L49">
        <v>7</v>
      </c>
      <c r="M49">
        <v>1</v>
      </c>
      <c r="N49">
        <v>7</v>
      </c>
      <c r="O49">
        <v>1</v>
      </c>
      <c r="Q49" s="44">
        <v>98</v>
      </c>
      <c r="R49" s="49">
        <v>87.5</v>
      </c>
      <c r="S49">
        <v>87.5</v>
      </c>
      <c r="T49" s="49">
        <v>12.5</v>
      </c>
      <c r="U49" s="49">
        <v>0.35766423357664234</v>
      </c>
      <c r="V49" s="50">
        <v>31.295620437956206</v>
      </c>
      <c r="W49" s="50">
        <v>31.295620437956206</v>
      </c>
      <c r="X49" s="50">
        <v>4.4708029197080297</v>
      </c>
    </row>
    <row r="50" spans="1:24" x14ac:dyDescent="0.35">
      <c r="A50">
        <v>2022</v>
      </c>
      <c r="B50" s="43" t="s">
        <v>186</v>
      </c>
      <c r="C50" t="s">
        <v>15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8</v>
      </c>
      <c r="M50">
        <v>1</v>
      </c>
      <c r="N50">
        <v>8</v>
      </c>
      <c r="O50">
        <v>1</v>
      </c>
      <c r="Q50" s="44">
        <v>141</v>
      </c>
      <c r="R50" s="49">
        <v>88.888888888888886</v>
      </c>
      <c r="S50">
        <v>88.888888888888886</v>
      </c>
      <c r="T50" s="49">
        <v>11.111111111111111</v>
      </c>
      <c r="U50" s="49">
        <v>0.51459854014598538</v>
      </c>
      <c r="V50" s="50">
        <v>45.742092457420924</v>
      </c>
      <c r="W50" s="50">
        <v>45.742092457420924</v>
      </c>
      <c r="X50" s="50">
        <v>5.7177615571776155</v>
      </c>
    </row>
    <row r="51" spans="1:24" x14ac:dyDescent="0.35">
      <c r="A51">
        <v>2022</v>
      </c>
      <c r="B51" s="43" t="s">
        <v>186</v>
      </c>
      <c r="C51" t="s">
        <v>16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  <c r="K51">
        <v>1</v>
      </c>
      <c r="L51">
        <v>2</v>
      </c>
      <c r="M51">
        <v>1</v>
      </c>
      <c r="N51">
        <v>2</v>
      </c>
      <c r="O51">
        <v>1</v>
      </c>
      <c r="Q51" s="44">
        <v>6</v>
      </c>
      <c r="R51" s="49">
        <v>66.666666666666657</v>
      </c>
      <c r="S51">
        <v>66.666666666666657</v>
      </c>
      <c r="T51" s="49">
        <v>33.333333333333329</v>
      </c>
      <c r="U51" s="49">
        <v>2.1897810218978103E-2</v>
      </c>
      <c r="V51" s="50">
        <v>1.4598540145985399</v>
      </c>
      <c r="W51" s="50">
        <v>1.4598540145985399</v>
      </c>
      <c r="X51" s="50">
        <v>0.72992700729926996</v>
      </c>
    </row>
    <row r="52" spans="1:24" x14ac:dyDescent="0.35">
      <c r="A52">
        <v>2021</v>
      </c>
      <c r="B52" s="2" t="s">
        <v>202</v>
      </c>
      <c r="C52" t="s">
        <v>13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4</v>
      </c>
      <c r="N52">
        <v>0</v>
      </c>
      <c r="O52">
        <v>4</v>
      </c>
      <c r="Q52" s="44">
        <v>228</v>
      </c>
      <c r="R52" s="49">
        <v>0</v>
      </c>
      <c r="S52">
        <v>0</v>
      </c>
      <c r="T52" s="49">
        <v>100</v>
      </c>
      <c r="U52" s="49">
        <v>4.0275569687334395E-2</v>
      </c>
      <c r="V52" s="50">
        <v>0</v>
      </c>
      <c r="W52" s="50">
        <v>0</v>
      </c>
      <c r="X52" s="50">
        <v>4.0275569687334398</v>
      </c>
    </row>
    <row r="53" spans="1:24" x14ac:dyDescent="0.35">
      <c r="A53">
        <v>2021</v>
      </c>
      <c r="B53" s="2" t="s">
        <v>202</v>
      </c>
      <c r="C53" t="s">
        <v>14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0</v>
      </c>
      <c r="K53">
        <v>1</v>
      </c>
      <c r="L53">
        <v>0</v>
      </c>
      <c r="M53">
        <v>1</v>
      </c>
      <c r="N53">
        <v>1</v>
      </c>
      <c r="O53">
        <v>2</v>
      </c>
      <c r="Q53" s="44">
        <v>90</v>
      </c>
      <c r="R53" s="49">
        <v>0</v>
      </c>
      <c r="S53">
        <v>50</v>
      </c>
      <c r="T53" s="49">
        <v>100</v>
      </c>
      <c r="U53" s="49">
        <v>1.5898251192368838E-2</v>
      </c>
      <c r="V53" s="50">
        <v>0</v>
      </c>
      <c r="W53" s="50">
        <v>0.79491255961844187</v>
      </c>
      <c r="X53" s="50">
        <v>1.5898251192368837</v>
      </c>
    </row>
    <row r="54" spans="1:24" x14ac:dyDescent="0.35">
      <c r="A54">
        <v>2021</v>
      </c>
      <c r="B54" s="2" t="s">
        <v>202</v>
      </c>
      <c r="C54" t="s">
        <v>15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</v>
      </c>
      <c r="L54">
        <v>1</v>
      </c>
      <c r="M54">
        <v>4</v>
      </c>
      <c r="N54">
        <v>2</v>
      </c>
      <c r="O54">
        <v>5</v>
      </c>
      <c r="Q54" s="44">
        <v>2209</v>
      </c>
      <c r="R54" s="49">
        <v>16.666666666666664</v>
      </c>
      <c r="S54">
        <v>33.333333333333329</v>
      </c>
      <c r="T54" s="49">
        <v>83.333333333333343</v>
      </c>
      <c r="U54" s="49">
        <v>0.39021374315491963</v>
      </c>
      <c r="V54" s="50">
        <v>6.503562385915326</v>
      </c>
      <c r="W54" s="50">
        <v>13.007124771830652</v>
      </c>
      <c r="X54" s="50">
        <v>32.517811929576638</v>
      </c>
    </row>
    <row r="55" spans="1:24" x14ac:dyDescent="0.35">
      <c r="A55">
        <v>2021</v>
      </c>
      <c r="B55" s="2" t="s">
        <v>202</v>
      </c>
      <c r="C55" s="13" t="s">
        <v>16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1</v>
      </c>
      <c r="L55">
        <v>0</v>
      </c>
      <c r="M55">
        <v>9</v>
      </c>
      <c r="N55">
        <v>3</v>
      </c>
      <c r="O55">
        <v>12</v>
      </c>
      <c r="Q55" s="44">
        <v>3134</v>
      </c>
      <c r="R55" s="49">
        <v>0</v>
      </c>
      <c r="S55">
        <v>25</v>
      </c>
      <c r="T55" s="49">
        <v>100</v>
      </c>
      <c r="U55" s="49">
        <v>0.55361243596537713</v>
      </c>
      <c r="V55" s="50">
        <v>0</v>
      </c>
      <c r="W55" s="50">
        <v>13.840310899134428</v>
      </c>
      <c r="X55" s="50">
        <v>55.361243596537712</v>
      </c>
    </row>
    <row r="56" spans="1:24" x14ac:dyDescent="0.35">
      <c r="A56">
        <v>2021</v>
      </c>
      <c r="B56" s="5" t="s">
        <v>215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3</v>
      </c>
      <c r="N56">
        <v>7</v>
      </c>
      <c r="O56">
        <v>10</v>
      </c>
      <c r="Q56" s="44">
        <v>4218</v>
      </c>
      <c r="R56" s="49">
        <v>0</v>
      </c>
      <c r="S56">
        <v>70</v>
      </c>
      <c r="T56" s="49">
        <v>100</v>
      </c>
      <c r="U56" s="49">
        <v>0.20415275156091187</v>
      </c>
      <c r="V56" s="50">
        <v>0</v>
      </c>
      <c r="W56" s="50">
        <v>14.29069260926383</v>
      </c>
      <c r="X56" s="50">
        <v>20.415275156091187</v>
      </c>
    </row>
    <row r="57" spans="1:24" x14ac:dyDescent="0.35">
      <c r="A57">
        <v>2021</v>
      </c>
      <c r="B57" s="5" t="s">
        <v>215</v>
      </c>
      <c r="C57" t="s">
        <v>12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9</v>
      </c>
      <c r="O57">
        <v>10</v>
      </c>
      <c r="Q57" s="44">
        <v>202</v>
      </c>
      <c r="R57" s="49">
        <v>0</v>
      </c>
      <c r="S57">
        <v>90</v>
      </c>
      <c r="T57" s="49">
        <v>100</v>
      </c>
      <c r="U57" s="49">
        <v>9.7768743042447124E-3</v>
      </c>
      <c r="V57" s="50">
        <v>0</v>
      </c>
      <c r="W57" s="50">
        <v>0.87991868738202417</v>
      </c>
      <c r="X57" s="50">
        <v>0.97768743042447126</v>
      </c>
    </row>
    <row r="58" spans="1:24" x14ac:dyDescent="0.35">
      <c r="A58">
        <v>2021</v>
      </c>
      <c r="B58" s="5" t="s">
        <v>215</v>
      </c>
      <c r="C58" t="s">
        <v>13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9</v>
      </c>
      <c r="O58">
        <v>9</v>
      </c>
      <c r="Q58" s="44">
        <v>5150</v>
      </c>
      <c r="R58" s="49">
        <v>0</v>
      </c>
      <c r="S58">
        <v>100</v>
      </c>
      <c r="T58" s="49">
        <v>100</v>
      </c>
      <c r="U58" s="49">
        <v>0.24926189439039736</v>
      </c>
      <c r="V58" s="50">
        <v>0</v>
      </c>
      <c r="W58" s="50">
        <v>24.926189439039735</v>
      </c>
      <c r="X58" s="50">
        <v>24.926189439039735</v>
      </c>
    </row>
    <row r="59" spans="1:24" x14ac:dyDescent="0.35">
      <c r="A59">
        <v>2021</v>
      </c>
      <c r="B59" s="5" t="s">
        <v>215</v>
      </c>
      <c r="C59" t="s">
        <v>14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1</v>
      </c>
      <c r="L59">
        <v>0</v>
      </c>
      <c r="M59">
        <v>3</v>
      </c>
      <c r="N59">
        <v>7</v>
      </c>
      <c r="O59">
        <v>10</v>
      </c>
      <c r="Q59" s="44">
        <v>3381</v>
      </c>
      <c r="R59" s="49">
        <v>0</v>
      </c>
      <c r="S59">
        <v>70</v>
      </c>
      <c r="T59" s="49">
        <v>100</v>
      </c>
      <c r="U59" s="49">
        <v>0.16364164367649195</v>
      </c>
      <c r="V59" s="50">
        <v>0</v>
      </c>
      <c r="W59" s="50">
        <v>11.454915057354436</v>
      </c>
      <c r="X59" s="50">
        <v>16.364164367649195</v>
      </c>
    </row>
    <row r="60" spans="1:24" x14ac:dyDescent="0.35">
      <c r="A60">
        <v>2021</v>
      </c>
      <c r="B60" s="5" t="s">
        <v>215</v>
      </c>
      <c r="C60" t="s">
        <v>15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</v>
      </c>
      <c r="L60">
        <v>0</v>
      </c>
      <c r="M60">
        <v>1</v>
      </c>
      <c r="N60">
        <v>8</v>
      </c>
      <c r="O60">
        <v>9</v>
      </c>
      <c r="Q60" s="44">
        <v>3516</v>
      </c>
      <c r="R60" s="49">
        <v>0</v>
      </c>
      <c r="S60">
        <v>88.888888888888886</v>
      </c>
      <c r="T60" s="49">
        <v>100</v>
      </c>
      <c r="U60" s="49">
        <v>0.17017569333526936</v>
      </c>
      <c r="V60" s="50">
        <v>0</v>
      </c>
      <c r="W60" s="50">
        <v>15.126728296468388</v>
      </c>
      <c r="X60" s="50">
        <v>17.017569333526936</v>
      </c>
    </row>
    <row r="61" spans="1:24" x14ac:dyDescent="0.35">
      <c r="A61">
        <v>2021</v>
      </c>
      <c r="B61" s="5" t="s">
        <v>215</v>
      </c>
      <c r="C61" s="13" t="s">
        <v>16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M61">
        <v>7</v>
      </c>
      <c r="N61">
        <v>3</v>
      </c>
      <c r="O61">
        <v>10</v>
      </c>
      <c r="Q61" s="44">
        <v>4194</v>
      </c>
      <c r="R61" s="49">
        <v>0</v>
      </c>
      <c r="S61">
        <v>30</v>
      </c>
      <c r="T61" s="49">
        <v>100</v>
      </c>
      <c r="U61" s="49">
        <v>0.20299114273268476</v>
      </c>
      <c r="V61" s="50">
        <v>0</v>
      </c>
      <c r="W61" s="50">
        <v>6.0897342819805429</v>
      </c>
      <c r="X61" s="50">
        <v>20.299114273268476</v>
      </c>
    </row>
    <row r="62" spans="1:24" x14ac:dyDescent="0.35">
      <c r="A62">
        <v>2021</v>
      </c>
      <c r="B62" s="8" t="s">
        <v>234</v>
      </c>
      <c r="C62" t="s">
        <v>12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1</v>
      </c>
      <c r="O62">
        <v>2</v>
      </c>
      <c r="Q62" s="44">
        <v>8</v>
      </c>
      <c r="R62" s="49">
        <v>0</v>
      </c>
      <c r="S62">
        <v>50</v>
      </c>
      <c r="T62" s="49">
        <v>100</v>
      </c>
      <c r="U62" s="49">
        <v>3.5666518056174765E-3</v>
      </c>
      <c r="V62" s="50">
        <v>0</v>
      </c>
      <c r="W62" s="50">
        <v>0.17833259028087384</v>
      </c>
      <c r="X62" s="50">
        <v>0.35666518056174767</v>
      </c>
    </row>
    <row r="63" spans="1:24" x14ac:dyDescent="0.35">
      <c r="A63">
        <v>2021</v>
      </c>
      <c r="B63" s="8" t="s">
        <v>234</v>
      </c>
      <c r="C63" t="s">
        <v>13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2</v>
      </c>
      <c r="N63">
        <v>8</v>
      </c>
      <c r="O63">
        <v>10</v>
      </c>
      <c r="Q63" s="44">
        <v>258</v>
      </c>
      <c r="R63" s="49">
        <v>0</v>
      </c>
      <c r="S63">
        <v>80</v>
      </c>
      <c r="T63" s="49">
        <v>100</v>
      </c>
      <c r="U63" s="49">
        <v>0.11502452073116362</v>
      </c>
      <c r="V63" s="50">
        <v>0</v>
      </c>
      <c r="W63" s="50">
        <v>9.2019616584930901</v>
      </c>
      <c r="X63" s="50">
        <v>11.502452073116363</v>
      </c>
    </row>
    <row r="64" spans="1:24" x14ac:dyDescent="0.35">
      <c r="A64">
        <v>2021</v>
      </c>
      <c r="B64" s="8" t="s">
        <v>234</v>
      </c>
      <c r="C64" t="s">
        <v>14</v>
      </c>
      <c r="D64">
        <v>0</v>
      </c>
      <c r="E64">
        <v>0</v>
      </c>
      <c r="F64">
        <v>1</v>
      </c>
      <c r="G64">
        <v>0</v>
      </c>
      <c r="H64">
        <v>0</v>
      </c>
      <c r="I64">
        <v>1</v>
      </c>
      <c r="J64">
        <v>0</v>
      </c>
      <c r="K64">
        <v>1</v>
      </c>
      <c r="L64">
        <v>1</v>
      </c>
      <c r="M64">
        <v>2</v>
      </c>
      <c r="N64">
        <v>7</v>
      </c>
      <c r="O64">
        <v>8</v>
      </c>
      <c r="Q64" s="44">
        <v>112</v>
      </c>
      <c r="R64" s="49">
        <v>11.111111111111111</v>
      </c>
      <c r="S64">
        <v>77.777777777777786</v>
      </c>
      <c r="T64" s="49">
        <v>88.888888888888886</v>
      </c>
      <c r="U64" s="49">
        <v>4.9933125278644672E-2</v>
      </c>
      <c r="V64" s="50">
        <v>0.5548125030960519</v>
      </c>
      <c r="W64" s="50">
        <v>3.8836875216723636</v>
      </c>
      <c r="X64" s="50">
        <v>4.4385000247684152</v>
      </c>
    </row>
    <row r="65" spans="1:24" x14ac:dyDescent="0.35">
      <c r="A65">
        <v>2021</v>
      </c>
      <c r="B65" s="8" t="s">
        <v>234</v>
      </c>
      <c r="C65" t="s">
        <v>15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4</v>
      </c>
      <c r="N65">
        <v>6</v>
      </c>
      <c r="O65">
        <v>10</v>
      </c>
      <c r="Q65" s="44">
        <v>348</v>
      </c>
      <c r="R65" s="49">
        <v>0</v>
      </c>
      <c r="S65">
        <v>60</v>
      </c>
      <c r="T65" s="49">
        <v>100</v>
      </c>
      <c r="U65" s="49">
        <v>0.15514935354436024</v>
      </c>
      <c r="V65" s="50">
        <v>0</v>
      </c>
      <c r="W65" s="50">
        <v>9.3089612126616146</v>
      </c>
      <c r="X65" s="50">
        <v>15.514935354436025</v>
      </c>
    </row>
    <row r="66" spans="1:24" x14ac:dyDescent="0.35">
      <c r="A66">
        <v>2021</v>
      </c>
      <c r="B66" s="8" t="s">
        <v>234</v>
      </c>
      <c r="C66" s="13" t="s">
        <v>16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>
        <v>1</v>
      </c>
      <c r="L66">
        <v>3</v>
      </c>
      <c r="M66">
        <v>1</v>
      </c>
      <c r="N66">
        <v>10</v>
      </c>
      <c r="O66">
        <v>8</v>
      </c>
      <c r="Q66" s="44">
        <v>1517</v>
      </c>
      <c r="R66" s="49">
        <v>27.27272727272727</v>
      </c>
      <c r="S66">
        <v>90.909090909090907</v>
      </c>
      <c r="T66" s="49">
        <v>72.727272727272734</v>
      </c>
      <c r="U66" s="49">
        <v>0.67632634864021401</v>
      </c>
      <c r="V66" s="50">
        <v>18.445264053824015</v>
      </c>
      <c r="W66" s="50">
        <v>61.484213512746727</v>
      </c>
      <c r="X66" s="50">
        <v>49.187370810197386</v>
      </c>
    </row>
    <row r="67" spans="1:24" x14ac:dyDescent="0.35">
      <c r="A67">
        <v>2021</v>
      </c>
      <c r="B67" s="10" t="s">
        <v>250</v>
      </c>
      <c r="C67" t="s">
        <v>11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8</v>
      </c>
      <c r="N67">
        <v>2</v>
      </c>
      <c r="O67">
        <v>10</v>
      </c>
      <c r="Q67" s="44">
        <v>128</v>
      </c>
      <c r="R67" s="49">
        <v>0</v>
      </c>
      <c r="S67">
        <v>20</v>
      </c>
      <c r="T67" s="49">
        <v>100</v>
      </c>
      <c r="U67" s="49">
        <v>1.6406049730838246E-2</v>
      </c>
      <c r="V67" s="50">
        <v>0</v>
      </c>
      <c r="W67" s="50">
        <v>0.32812099461676492</v>
      </c>
      <c r="X67" s="50">
        <v>1.6406049730838246</v>
      </c>
    </row>
    <row r="68" spans="1:24" x14ac:dyDescent="0.35">
      <c r="A68">
        <v>2021</v>
      </c>
      <c r="B68" s="10" t="s">
        <v>250</v>
      </c>
      <c r="C68" t="s">
        <v>12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5</v>
      </c>
      <c r="N68">
        <v>5</v>
      </c>
      <c r="O68">
        <v>10</v>
      </c>
      <c r="Q68" s="44">
        <v>343</v>
      </c>
      <c r="R68" s="49">
        <v>0</v>
      </c>
      <c r="S68">
        <v>50</v>
      </c>
      <c r="T68" s="49">
        <v>100</v>
      </c>
      <c r="U68" s="49">
        <v>4.3963086388105616E-2</v>
      </c>
      <c r="V68" s="50">
        <v>0</v>
      </c>
      <c r="W68" s="50">
        <v>2.1981543194052806</v>
      </c>
      <c r="X68" s="50">
        <v>4.3963086388105612</v>
      </c>
    </row>
    <row r="69" spans="1:24" x14ac:dyDescent="0.35">
      <c r="A69">
        <v>2021</v>
      </c>
      <c r="B69" s="10" t="s">
        <v>250</v>
      </c>
      <c r="C69" t="s">
        <v>13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2</v>
      </c>
      <c r="N69">
        <v>8</v>
      </c>
      <c r="O69">
        <v>10</v>
      </c>
      <c r="Q69" s="44">
        <v>465</v>
      </c>
      <c r="R69" s="49">
        <v>0</v>
      </c>
      <c r="S69">
        <v>80</v>
      </c>
      <c r="T69" s="49">
        <v>100</v>
      </c>
      <c r="U69" s="49">
        <v>5.9600102537810819E-2</v>
      </c>
      <c r="V69" s="50">
        <v>0</v>
      </c>
      <c r="W69" s="50">
        <v>4.7680082030248654</v>
      </c>
      <c r="X69" s="50">
        <v>5.960010253781082</v>
      </c>
    </row>
    <row r="70" spans="1:24" x14ac:dyDescent="0.35">
      <c r="A70">
        <v>2021</v>
      </c>
      <c r="B70" s="10" t="s">
        <v>250</v>
      </c>
      <c r="C70" t="s">
        <v>14</v>
      </c>
      <c r="D70">
        <v>0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1</v>
      </c>
      <c r="L70">
        <v>0</v>
      </c>
      <c r="M70">
        <v>3</v>
      </c>
      <c r="N70">
        <v>5</v>
      </c>
      <c r="O70">
        <v>8</v>
      </c>
      <c r="Q70" s="44">
        <v>392</v>
      </c>
      <c r="R70" s="49">
        <v>0</v>
      </c>
      <c r="S70">
        <v>62.5</v>
      </c>
      <c r="T70" s="49">
        <v>100</v>
      </c>
      <c r="U70" s="49">
        <v>5.0243527300692127E-2</v>
      </c>
      <c r="V70" s="50">
        <v>0</v>
      </c>
      <c r="W70" s="50">
        <v>3.1402204562932581</v>
      </c>
      <c r="X70" s="50">
        <v>5.0243527300692126</v>
      </c>
    </row>
    <row r="71" spans="1:24" x14ac:dyDescent="0.35">
      <c r="A71">
        <v>2021</v>
      </c>
      <c r="B71" s="10" t="s">
        <v>250</v>
      </c>
      <c r="C71" t="s">
        <v>15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2</v>
      </c>
      <c r="N71">
        <v>8</v>
      </c>
      <c r="O71">
        <v>9</v>
      </c>
      <c r="Q71" s="44">
        <v>2740</v>
      </c>
      <c r="R71" s="49">
        <v>10</v>
      </c>
      <c r="S71">
        <v>80</v>
      </c>
      <c r="T71" s="49">
        <v>90</v>
      </c>
      <c r="U71" s="49">
        <v>0.35119200205075624</v>
      </c>
      <c r="V71" s="50">
        <v>3.5119200205075622</v>
      </c>
      <c r="W71" s="50">
        <v>28.095360164060498</v>
      </c>
      <c r="X71" s="50">
        <v>31.607280184568062</v>
      </c>
    </row>
    <row r="72" spans="1:24" x14ac:dyDescent="0.35">
      <c r="A72">
        <v>2021</v>
      </c>
      <c r="B72" s="10" t="s">
        <v>250</v>
      </c>
      <c r="C72" s="13" t="s">
        <v>16</v>
      </c>
      <c r="D72">
        <v>0</v>
      </c>
      <c r="E72">
        <v>0</v>
      </c>
      <c r="F72">
        <v>0</v>
      </c>
      <c r="G72">
        <v>0</v>
      </c>
      <c r="H72">
        <v>1</v>
      </c>
      <c r="I72">
        <v>0</v>
      </c>
      <c r="J72">
        <v>1</v>
      </c>
      <c r="K72">
        <v>1</v>
      </c>
      <c r="L72">
        <v>0</v>
      </c>
      <c r="M72">
        <v>3</v>
      </c>
      <c r="N72">
        <v>7</v>
      </c>
      <c r="O72">
        <v>10</v>
      </c>
      <c r="Q72" s="44">
        <v>3734</v>
      </c>
      <c r="R72" s="49">
        <v>0</v>
      </c>
      <c r="S72">
        <v>70</v>
      </c>
      <c r="T72" s="49">
        <v>100</v>
      </c>
      <c r="U72" s="49">
        <v>0.47859523199179699</v>
      </c>
      <c r="V72" s="50">
        <v>0</v>
      </c>
      <c r="W72" s="50">
        <v>33.501666239425788</v>
      </c>
      <c r="X72" s="50">
        <v>47.859523199179698</v>
      </c>
    </row>
    <row r="73" spans="1:24" x14ac:dyDescent="0.35">
      <c r="A73">
        <v>2021</v>
      </c>
      <c r="B73" s="14" t="s">
        <v>269</v>
      </c>
      <c r="C73" t="s">
        <v>11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2</v>
      </c>
      <c r="N73">
        <v>8</v>
      </c>
      <c r="O73">
        <v>10</v>
      </c>
      <c r="Q73" s="44">
        <v>3035</v>
      </c>
      <c r="R73" s="49">
        <v>0</v>
      </c>
      <c r="S73">
        <v>80</v>
      </c>
      <c r="T73" s="49">
        <v>100</v>
      </c>
      <c r="U73" s="49">
        <v>0.33793564191070036</v>
      </c>
      <c r="V73" s="50">
        <v>0</v>
      </c>
      <c r="W73" s="50">
        <v>27.03485135285603</v>
      </c>
      <c r="X73" s="50">
        <v>33.793564191070033</v>
      </c>
    </row>
    <row r="74" spans="1:24" x14ac:dyDescent="0.35">
      <c r="A74">
        <v>2021</v>
      </c>
      <c r="B74" s="14" t="s">
        <v>269</v>
      </c>
      <c r="C74" t="s">
        <v>12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1</v>
      </c>
      <c r="N74">
        <v>6</v>
      </c>
      <c r="O74">
        <v>5</v>
      </c>
      <c r="Q74" s="44">
        <v>1452</v>
      </c>
      <c r="R74" s="49">
        <v>28.571428571428569</v>
      </c>
      <c r="S74">
        <v>85.714285714285708</v>
      </c>
      <c r="T74" s="49">
        <v>71.428571428571431</v>
      </c>
      <c r="U74" s="49">
        <v>0.16167464647589355</v>
      </c>
      <c r="V74" s="50">
        <v>4.6192756135969582</v>
      </c>
      <c r="W74" s="50">
        <v>13.857826840790874</v>
      </c>
      <c r="X74" s="50">
        <v>11.548189033992397</v>
      </c>
    </row>
    <row r="75" spans="1:24" x14ac:dyDescent="0.35">
      <c r="A75">
        <v>2021</v>
      </c>
      <c r="B75" s="14" t="s">
        <v>269</v>
      </c>
      <c r="C75" t="s">
        <v>13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7</v>
      </c>
      <c r="M75">
        <v>2</v>
      </c>
      <c r="N75">
        <v>8</v>
      </c>
      <c r="O75">
        <v>3</v>
      </c>
      <c r="Q75" s="44">
        <v>429</v>
      </c>
      <c r="R75" s="49">
        <v>70</v>
      </c>
      <c r="S75">
        <v>80</v>
      </c>
      <c r="T75" s="49">
        <v>30</v>
      </c>
      <c r="U75" s="49">
        <v>4.7767509186059459E-2</v>
      </c>
      <c r="V75" s="50">
        <v>3.343725643024162</v>
      </c>
      <c r="W75" s="50">
        <v>3.8214007348847567</v>
      </c>
      <c r="X75" s="50">
        <v>1.4330252755817838</v>
      </c>
    </row>
    <row r="76" spans="1:24" x14ac:dyDescent="0.35">
      <c r="A76">
        <v>2021</v>
      </c>
      <c r="B76" s="14" t="s">
        <v>269</v>
      </c>
      <c r="C76" t="s">
        <v>14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1</v>
      </c>
      <c r="L76">
        <v>0</v>
      </c>
      <c r="M76">
        <v>7</v>
      </c>
      <c r="N76">
        <v>3</v>
      </c>
      <c r="O76">
        <v>10</v>
      </c>
      <c r="Q76" s="44">
        <v>1101</v>
      </c>
      <c r="R76" s="49">
        <v>0</v>
      </c>
      <c r="S76">
        <v>30</v>
      </c>
      <c r="T76" s="49">
        <v>100</v>
      </c>
      <c r="U76" s="49">
        <v>0.12259213896002673</v>
      </c>
      <c r="V76" s="50">
        <v>0</v>
      </c>
      <c r="W76" s="50">
        <v>3.677764168800802</v>
      </c>
      <c r="X76" s="50">
        <v>12.259213896002672</v>
      </c>
    </row>
    <row r="77" spans="1:24" x14ac:dyDescent="0.35">
      <c r="A77">
        <v>2021</v>
      </c>
      <c r="B77" s="14" t="s">
        <v>269</v>
      </c>
      <c r="C77" t="s">
        <v>15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4</v>
      </c>
      <c r="N77">
        <v>2</v>
      </c>
      <c r="O77">
        <v>5</v>
      </c>
      <c r="Q77" s="44">
        <v>1346</v>
      </c>
      <c r="R77" s="49">
        <v>16.666666666666664</v>
      </c>
      <c r="S77">
        <v>33.333333333333329</v>
      </c>
      <c r="T77" s="49">
        <v>83.333333333333343</v>
      </c>
      <c r="U77" s="49">
        <v>0.14987195189845229</v>
      </c>
      <c r="V77" s="50">
        <v>2.4978658649742043</v>
      </c>
      <c r="W77" s="50">
        <v>4.9957317299484085</v>
      </c>
      <c r="X77" s="50">
        <v>12.489329324871026</v>
      </c>
    </row>
    <row r="78" spans="1:24" x14ac:dyDescent="0.35">
      <c r="A78">
        <v>2021</v>
      </c>
      <c r="B78" s="14" t="s">
        <v>269</v>
      </c>
      <c r="C78" s="13" t="s">
        <v>16</v>
      </c>
      <c r="D78">
        <v>0</v>
      </c>
      <c r="E78">
        <v>0</v>
      </c>
      <c r="F78">
        <v>0</v>
      </c>
      <c r="G78">
        <v>0</v>
      </c>
      <c r="H78">
        <v>1</v>
      </c>
      <c r="I78">
        <v>0</v>
      </c>
      <c r="J78">
        <v>1</v>
      </c>
      <c r="K78">
        <v>1</v>
      </c>
      <c r="L78">
        <v>0</v>
      </c>
      <c r="M78">
        <v>4</v>
      </c>
      <c r="N78">
        <v>1</v>
      </c>
      <c r="O78">
        <v>5</v>
      </c>
      <c r="Q78" s="44">
        <v>1618</v>
      </c>
      <c r="R78" s="49">
        <v>0</v>
      </c>
      <c r="S78">
        <v>20</v>
      </c>
      <c r="T78" s="49">
        <v>100</v>
      </c>
      <c r="U78" s="49">
        <v>0.1801581115688676</v>
      </c>
      <c r="V78" s="50">
        <v>0</v>
      </c>
      <c r="W78" s="50">
        <v>3.6031622313773521</v>
      </c>
      <c r="X78" s="50">
        <v>18.015811156886759</v>
      </c>
    </row>
    <row r="79" spans="1:24" x14ac:dyDescent="0.35">
      <c r="A79">
        <v>2021</v>
      </c>
      <c r="B79" s="17" t="s">
        <v>288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Q79" s="44">
        <v>2</v>
      </c>
      <c r="R79" s="49">
        <v>0</v>
      </c>
      <c r="S79">
        <v>0</v>
      </c>
      <c r="T79" s="49">
        <v>100</v>
      </c>
      <c r="U79" s="49">
        <v>3.5093876118617303E-4</v>
      </c>
      <c r="V79" s="50">
        <v>0</v>
      </c>
      <c r="W79" s="50">
        <v>0</v>
      </c>
      <c r="X79" s="50">
        <v>3.5093876118617306E-2</v>
      </c>
    </row>
    <row r="80" spans="1:24" x14ac:dyDescent="0.35">
      <c r="A80">
        <v>2021</v>
      </c>
      <c r="B80" s="17" t="s">
        <v>288</v>
      </c>
      <c r="C80" t="s">
        <v>13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5</v>
      </c>
      <c r="N80">
        <v>2</v>
      </c>
      <c r="O80">
        <v>7</v>
      </c>
      <c r="Q80" s="44">
        <v>247</v>
      </c>
      <c r="R80" s="49">
        <v>0</v>
      </c>
      <c r="S80">
        <v>28.571428571428569</v>
      </c>
      <c r="T80" s="49">
        <v>100</v>
      </c>
      <c r="U80" s="49">
        <v>4.3340937006492365E-2</v>
      </c>
      <c r="V80" s="50">
        <v>0</v>
      </c>
      <c r="W80" s="50">
        <v>1.2383124858997818</v>
      </c>
      <c r="X80" s="50">
        <v>4.3340937006492366</v>
      </c>
    </row>
    <row r="81" spans="1:24" x14ac:dyDescent="0.35">
      <c r="A81">
        <v>2021</v>
      </c>
      <c r="B81" s="17" t="s">
        <v>288</v>
      </c>
      <c r="C81" t="s">
        <v>14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1</v>
      </c>
      <c r="L81">
        <v>0</v>
      </c>
      <c r="M81">
        <v>3</v>
      </c>
      <c r="N81">
        <v>7</v>
      </c>
      <c r="O81">
        <v>10</v>
      </c>
      <c r="Q81" s="44">
        <v>1708</v>
      </c>
      <c r="R81" s="49">
        <v>0</v>
      </c>
      <c r="S81">
        <v>70</v>
      </c>
      <c r="T81" s="49">
        <v>100</v>
      </c>
      <c r="U81" s="49">
        <v>0.29970170205299174</v>
      </c>
      <c r="V81" s="50">
        <v>0</v>
      </c>
      <c r="W81" s="50">
        <v>20.979119143709422</v>
      </c>
      <c r="X81" s="50">
        <v>29.970170205299173</v>
      </c>
    </row>
    <row r="82" spans="1:24" x14ac:dyDescent="0.35">
      <c r="A82">
        <v>2021</v>
      </c>
      <c r="B82" s="17" t="s">
        <v>288</v>
      </c>
      <c r="C82" t="s">
        <v>15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5</v>
      </c>
      <c r="N82">
        <v>3</v>
      </c>
      <c r="O82">
        <v>8</v>
      </c>
      <c r="Q82" s="44">
        <v>1045</v>
      </c>
      <c r="R82" s="49">
        <v>0</v>
      </c>
      <c r="S82">
        <v>37.5</v>
      </c>
      <c r="T82" s="49">
        <v>100</v>
      </c>
      <c r="U82" s="49">
        <v>0.18336550271977539</v>
      </c>
      <c r="V82" s="50">
        <v>0</v>
      </c>
      <c r="W82" s="50">
        <v>6.876206351991577</v>
      </c>
      <c r="X82" s="50">
        <v>18.33655027197754</v>
      </c>
    </row>
    <row r="83" spans="1:24" x14ac:dyDescent="0.35">
      <c r="A83">
        <v>2021</v>
      </c>
      <c r="B83" s="17" t="s">
        <v>288</v>
      </c>
      <c r="C83" s="13" t="s">
        <v>16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M83">
        <v>7</v>
      </c>
      <c r="N83">
        <v>0</v>
      </c>
      <c r="O83">
        <v>7</v>
      </c>
      <c r="Q83" s="44">
        <v>2697</v>
      </c>
      <c r="R83" s="49">
        <v>0</v>
      </c>
      <c r="S83">
        <v>0</v>
      </c>
      <c r="T83" s="49">
        <v>100</v>
      </c>
      <c r="U83" s="49">
        <v>0.47324091945955432</v>
      </c>
      <c r="V83" s="50">
        <v>0</v>
      </c>
      <c r="W83" s="50">
        <v>0</v>
      </c>
      <c r="X83" s="50">
        <v>47.324091945955431</v>
      </c>
    </row>
    <row r="84" spans="1:24" x14ac:dyDescent="0.35">
      <c r="A84">
        <v>2021</v>
      </c>
      <c r="B84" s="27" t="s">
        <v>303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>
        <v>2</v>
      </c>
      <c r="O84">
        <v>3</v>
      </c>
      <c r="Q84" s="44">
        <v>4</v>
      </c>
      <c r="R84" s="49">
        <v>0</v>
      </c>
      <c r="S84">
        <v>66.666666666666657</v>
      </c>
      <c r="T84" s="49">
        <v>100</v>
      </c>
      <c r="U84" s="49">
        <v>1.3605442176870748E-2</v>
      </c>
      <c r="V84" s="50">
        <v>0</v>
      </c>
      <c r="W84" s="50">
        <v>0.90702947845804971</v>
      </c>
      <c r="X84" s="50">
        <v>1.3605442176870748</v>
      </c>
    </row>
    <row r="85" spans="1:24" x14ac:dyDescent="0.35">
      <c r="A85">
        <v>2021</v>
      </c>
      <c r="B85" s="27" t="s">
        <v>303</v>
      </c>
      <c r="C85" t="s">
        <v>12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</v>
      </c>
      <c r="O85">
        <v>2</v>
      </c>
      <c r="Q85" s="44">
        <v>5</v>
      </c>
      <c r="R85" s="49">
        <v>0</v>
      </c>
      <c r="S85">
        <v>100</v>
      </c>
      <c r="T85" s="49">
        <v>100</v>
      </c>
      <c r="U85" s="49">
        <v>1.7006802721088437E-2</v>
      </c>
      <c r="V85" s="50">
        <v>0</v>
      </c>
      <c r="W85" s="50">
        <v>1.7006802721088436</v>
      </c>
      <c r="X85" s="50">
        <v>1.7006802721088436</v>
      </c>
    </row>
    <row r="86" spans="1:24" x14ac:dyDescent="0.35">
      <c r="A86">
        <v>2021</v>
      </c>
      <c r="B86" s="27" t="s">
        <v>303</v>
      </c>
      <c r="C86" t="s">
        <v>13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2</v>
      </c>
      <c r="O86">
        <v>3</v>
      </c>
      <c r="Q86" s="44">
        <v>8</v>
      </c>
      <c r="R86" s="49">
        <v>0</v>
      </c>
      <c r="S86">
        <v>66.666666666666657</v>
      </c>
      <c r="T86" s="49">
        <v>100</v>
      </c>
      <c r="U86" s="49">
        <v>2.7210884353741496E-2</v>
      </c>
      <c r="V86" s="50">
        <v>0</v>
      </c>
      <c r="W86" s="50">
        <v>1.8140589569160994</v>
      </c>
      <c r="X86" s="50">
        <v>2.7210884353741496</v>
      </c>
    </row>
    <row r="87" spans="1:24" x14ac:dyDescent="0.35">
      <c r="A87">
        <v>2021</v>
      </c>
      <c r="B87" s="27" t="s">
        <v>303</v>
      </c>
      <c r="C87" t="s">
        <v>14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1</v>
      </c>
      <c r="N87">
        <v>3</v>
      </c>
      <c r="O87">
        <v>4</v>
      </c>
      <c r="Q87" s="44">
        <v>19</v>
      </c>
      <c r="R87" s="49">
        <v>0</v>
      </c>
      <c r="S87">
        <v>75</v>
      </c>
      <c r="T87" s="49">
        <v>100</v>
      </c>
      <c r="U87" s="49">
        <v>6.4625850340136057E-2</v>
      </c>
      <c r="V87" s="50">
        <v>0</v>
      </c>
      <c r="W87" s="50">
        <v>4.8469387755102042</v>
      </c>
      <c r="X87" s="50">
        <v>6.462585034013606</v>
      </c>
    </row>
    <row r="88" spans="1:24" x14ac:dyDescent="0.35">
      <c r="A88">
        <v>2021</v>
      </c>
      <c r="B88" s="27" t="s">
        <v>303</v>
      </c>
      <c r="C88" t="s">
        <v>15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</v>
      </c>
      <c r="L88">
        <v>0</v>
      </c>
      <c r="M88">
        <v>5</v>
      </c>
      <c r="N88">
        <v>5</v>
      </c>
      <c r="O88">
        <v>10</v>
      </c>
      <c r="Q88" s="44">
        <v>149</v>
      </c>
      <c r="R88" s="49">
        <v>0</v>
      </c>
      <c r="S88">
        <v>50</v>
      </c>
      <c r="T88" s="49">
        <v>100</v>
      </c>
      <c r="U88" s="49">
        <v>0.50680272108843538</v>
      </c>
      <c r="V88" s="50">
        <v>0</v>
      </c>
      <c r="W88" s="50">
        <v>25.34013605442177</v>
      </c>
      <c r="X88" s="50">
        <v>50.680272108843539</v>
      </c>
    </row>
    <row r="89" spans="1:24" x14ac:dyDescent="0.35">
      <c r="A89">
        <v>2021</v>
      </c>
      <c r="B89" s="27" t="s">
        <v>303</v>
      </c>
      <c r="C89" s="13" t="s">
        <v>16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M89">
        <v>5</v>
      </c>
      <c r="N89">
        <v>5</v>
      </c>
      <c r="O89">
        <v>10</v>
      </c>
      <c r="Q89" s="44">
        <v>109</v>
      </c>
      <c r="R89" s="49">
        <v>0</v>
      </c>
      <c r="S89">
        <v>50</v>
      </c>
      <c r="T89" s="49">
        <v>100</v>
      </c>
      <c r="U89" s="49">
        <v>0.37074829931972791</v>
      </c>
      <c r="V89" s="50">
        <v>0</v>
      </c>
      <c r="W89" s="50">
        <v>18.537414965986397</v>
      </c>
      <c r="X89" s="50">
        <v>37.074829931972793</v>
      </c>
    </row>
    <row r="90" spans="1:24" x14ac:dyDescent="0.35">
      <c r="A90">
        <v>2021</v>
      </c>
      <c r="B90" s="29" t="s">
        <v>2685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1</v>
      </c>
      <c r="N90">
        <v>0</v>
      </c>
      <c r="O90">
        <v>1</v>
      </c>
      <c r="Q90" s="44">
        <v>4</v>
      </c>
      <c r="R90" s="49">
        <v>0</v>
      </c>
      <c r="S90">
        <v>0</v>
      </c>
      <c r="T90" s="49">
        <v>100</v>
      </c>
      <c r="U90" s="49">
        <v>1.8518518518518517E-2</v>
      </c>
      <c r="V90" s="50">
        <v>0</v>
      </c>
      <c r="W90" s="50">
        <v>0</v>
      </c>
      <c r="X90" s="50">
        <v>1.8518518518518516</v>
      </c>
    </row>
    <row r="91" spans="1:24" x14ac:dyDescent="0.35">
      <c r="A91">
        <v>2021</v>
      </c>
      <c r="B91" s="29" t="s">
        <v>2685</v>
      </c>
      <c r="C91" t="s">
        <v>13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4</v>
      </c>
      <c r="N91">
        <v>0</v>
      </c>
      <c r="O91">
        <v>4</v>
      </c>
      <c r="Q91" s="44">
        <v>5</v>
      </c>
      <c r="R91" s="49">
        <v>0</v>
      </c>
      <c r="S91">
        <v>0</v>
      </c>
      <c r="T91" s="49">
        <v>100</v>
      </c>
      <c r="U91" s="49">
        <v>2.3148148148148147E-2</v>
      </c>
      <c r="V91" s="50">
        <v>0</v>
      </c>
      <c r="W91" s="50">
        <v>0</v>
      </c>
      <c r="X91" s="50">
        <v>2.3148148148148149</v>
      </c>
    </row>
    <row r="92" spans="1:24" x14ac:dyDescent="0.35">
      <c r="A92">
        <v>2021</v>
      </c>
      <c r="B92" s="29" t="s">
        <v>2685</v>
      </c>
      <c r="C92" t="s">
        <v>14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0</v>
      </c>
      <c r="K92">
        <v>1</v>
      </c>
      <c r="L92">
        <v>0</v>
      </c>
      <c r="M92">
        <v>8</v>
      </c>
      <c r="N92">
        <v>1</v>
      </c>
      <c r="O92">
        <v>9</v>
      </c>
      <c r="Q92" s="44">
        <v>57</v>
      </c>
      <c r="R92" s="49">
        <v>0</v>
      </c>
      <c r="S92">
        <v>11.111111111111111</v>
      </c>
      <c r="T92" s="49">
        <v>100</v>
      </c>
      <c r="U92" s="49">
        <v>0.2638888888888889</v>
      </c>
      <c r="V92" s="50">
        <v>0</v>
      </c>
      <c r="W92" s="50">
        <v>2.9320987654320989</v>
      </c>
      <c r="X92" s="50">
        <v>26.388888888888889</v>
      </c>
    </row>
    <row r="93" spans="1:24" x14ac:dyDescent="0.35">
      <c r="A93">
        <v>2021</v>
      </c>
      <c r="B93" s="29" t="s">
        <v>2685</v>
      </c>
      <c r="C93" t="s">
        <v>15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>
        <v>3</v>
      </c>
      <c r="N93">
        <v>5</v>
      </c>
      <c r="O93">
        <v>8</v>
      </c>
      <c r="Q93" s="44">
        <v>63</v>
      </c>
      <c r="R93" s="49">
        <v>0</v>
      </c>
      <c r="S93">
        <v>62.5</v>
      </c>
      <c r="T93" s="49">
        <v>100</v>
      </c>
      <c r="U93" s="49">
        <v>0.29166666666666669</v>
      </c>
      <c r="V93" s="50">
        <v>0</v>
      </c>
      <c r="W93" s="50">
        <v>18.229166666666668</v>
      </c>
      <c r="X93" s="50">
        <v>29.166666666666668</v>
      </c>
    </row>
    <row r="94" spans="1:24" x14ac:dyDescent="0.35">
      <c r="A94">
        <v>2021</v>
      </c>
      <c r="B94" s="29" t="s">
        <v>2685</v>
      </c>
      <c r="C94" s="13" t="s">
        <v>16</v>
      </c>
      <c r="D94">
        <v>0</v>
      </c>
      <c r="E94">
        <v>0</v>
      </c>
      <c r="F94">
        <v>0</v>
      </c>
      <c r="G94">
        <v>0</v>
      </c>
      <c r="H94">
        <v>1</v>
      </c>
      <c r="I94">
        <v>0</v>
      </c>
      <c r="J94">
        <v>1</v>
      </c>
      <c r="K94">
        <v>1</v>
      </c>
      <c r="L94">
        <v>0</v>
      </c>
      <c r="M94">
        <v>3</v>
      </c>
      <c r="N94">
        <v>6</v>
      </c>
      <c r="O94">
        <v>9</v>
      </c>
      <c r="Q94" s="44">
        <v>87</v>
      </c>
      <c r="R94" s="49">
        <v>0</v>
      </c>
      <c r="S94">
        <v>66.666666666666657</v>
      </c>
      <c r="T94" s="49">
        <v>100</v>
      </c>
      <c r="U94" s="49">
        <v>0.40277777777777779</v>
      </c>
      <c r="V94" s="50">
        <v>0</v>
      </c>
      <c r="W94" s="50">
        <v>26.851851851851848</v>
      </c>
      <c r="X94" s="50">
        <v>40.277777777777779</v>
      </c>
    </row>
    <row r="95" spans="1:24" x14ac:dyDescent="0.35">
      <c r="A95">
        <v>2021</v>
      </c>
      <c r="B95" s="4" t="s">
        <v>2244</v>
      </c>
      <c r="C95" t="s">
        <v>11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2</v>
      </c>
      <c r="M95">
        <v>8</v>
      </c>
      <c r="N95">
        <v>2</v>
      </c>
      <c r="O95">
        <v>8</v>
      </c>
      <c r="Q95" s="44">
        <v>382</v>
      </c>
      <c r="R95" s="49">
        <v>20</v>
      </c>
      <c r="S95">
        <v>20</v>
      </c>
      <c r="T95" s="49">
        <v>80</v>
      </c>
      <c r="U95" s="49">
        <v>0.17875526438933084</v>
      </c>
      <c r="V95" s="50">
        <v>3.575105287786617</v>
      </c>
      <c r="W95" s="50">
        <v>3.575105287786617</v>
      </c>
      <c r="X95" s="50">
        <v>14.300421151146468</v>
      </c>
    </row>
    <row r="96" spans="1:24" x14ac:dyDescent="0.35">
      <c r="A96">
        <v>2021</v>
      </c>
      <c r="B96" s="4" t="s">
        <v>2244</v>
      </c>
      <c r="C96" t="s">
        <v>12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4</v>
      </c>
      <c r="M96">
        <v>5</v>
      </c>
      <c r="N96">
        <v>5</v>
      </c>
      <c r="O96">
        <v>6</v>
      </c>
      <c r="Q96" s="44">
        <v>59</v>
      </c>
      <c r="R96" s="49">
        <v>40</v>
      </c>
      <c r="S96">
        <v>50</v>
      </c>
      <c r="T96" s="49">
        <v>60</v>
      </c>
      <c r="U96" s="49">
        <v>2.7608797379503978E-2</v>
      </c>
      <c r="V96" s="50">
        <v>1.1043518951801592</v>
      </c>
      <c r="W96" s="50">
        <v>1.3804398689751989</v>
      </c>
      <c r="X96" s="50">
        <v>1.6565278427702386</v>
      </c>
    </row>
    <row r="97" spans="1:24" x14ac:dyDescent="0.35">
      <c r="A97">
        <v>2021</v>
      </c>
      <c r="B97" s="4" t="s">
        <v>2244</v>
      </c>
      <c r="C97" t="s">
        <v>13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5</v>
      </c>
      <c r="M97">
        <v>3</v>
      </c>
      <c r="N97">
        <v>7</v>
      </c>
      <c r="O97">
        <v>5</v>
      </c>
      <c r="Q97" s="44">
        <v>188</v>
      </c>
      <c r="R97" s="49">
        <v>50</v>
      </c>
      <c r="S97">
        <v>70</v>
      </c>
      <c r="T97" s="49">
        <v>50</v>
      </c>
      <c r="U97" s="49">
        <v>8.7973795039775385E-2</v>
      </c>
      <c r="V97" s="50">
        <v>4.3986897519887691</v>
      </c>
      <c r="W97" s="50">
        <v>6.1581656527842767</v>
      </c>
      <c r="X97" s="50">
        <v>4.3986897519887691</v>
      </c>
    </row>
    <row r="98" spans="1:24" x14ac:dyDescent="0.35">
      <c r="A98">
        <v>2021</v>
      </c>
      <c r="B98" s="4" t="s">
        <v>2244</v>
      </c>
      <c r="C98" t="s">
        <v>14</v>
      </c>
      <c r="D98">
        <v>0</v>
      </c>
      <c r="E98">
        <v>0</v>
      </c>
      <c r="F98">
        <v>1</v>
      </c>
      <c r="G98">
        <v>0</v>
      </c>
      <c r="H98">
        <v>0</v>
      </c>
      <c r="I98">
        <v>1</v>
      </c>
      <c r="J98">
        <v>0</v>
      </c>
      <c r="K98">
        <v>1</v>
      </c>
      <c r="L98">
        <v>3</v>
      </c>
      <c r="M98">
        <v>4</v>
      </c>
      <c r="N98">
        <v>6</v>
      </c>
      <c r="O98">
        <v>7</v>
      </c>
      <c r="Q98" s="44">
        <v>86</v>
      </c>
      <c r="R98" s="49">
        <v>30</v>
      </c>
      <c r="S98">
        <v>60</v>
      </c>
      <c r="T98" s="49">
        <v>70</v>
      </c>
      <c r="U98" s="49">
        <v>4.0243331773514274E-2</v>
      </c>
      <c r="V98" s="50">
        <v>1.2072999532054283</v>
      </c>
      <c r="W98" s="50">
        <v>2.4145999064108565</v>
      </c>
      <c r="X98" s="50">
        <v>2.817033224145999</v>
      </c>
    </row>
    <row r="99" spans="1:24" x14ac:dyDescent="0.35">
      <c r="A99">
        <v>2021</v>
      </c>
      <c r="B99" s="4" t="s">
        <v>2244</v>
      </c>
      <c r="C99" t="s">
        <v>15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0</v>
      </c>
      <c r="M99">
        <v>2</v>
      </c>
      <c r="N99">
        <v>6</v>
      </c>
      <c r="O99">
        <v>8</v>
      </c>
      <c r="Q99" s="44">
        <v>1021</v>
      </c>
      <c r="R99" s="49">
        <v>0</v>
      </c>
      <c r="S99">
        <v>75</v>
      </c>
      <c r="T99" s="49">
        <v>100</v>
      </c>
      <c r="U99" s="49">
        <v>0.47777257838090781</v>
      </c>
      <c r="V99" s="50">
        <v>0</v>
      </c>
      <c r="W99" s="50">
        <v>35.832943378568089</v>
      </c>
      <c r="X99" s="50">
        <v>47.777257838090783</v>
      </c>
    </row>
    <row r="100" spans="1:24" x14ac:dyDescent="0.35">
      <c r="A100">
        <v>2021</v>
      </c>
      <c r="B100" s="4" t="s">
        <v>2244</v>
      </c>
      <c r="C100" s="13" t="s">
        <v>16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1</v>
      </c>
      <c r="K100">
        <v>1</v>
      </c>
      <c r="L100">
        <v>0</v>
      </c>
      <c r="M100">
        <v>1</v>
      </c>
      <c r="N100">
        <v>2</v>
      </c>
      <c r="O100">
        <v>3</v>
      </c>
      <c r="Q100" s="44">
        <v>401</v>
      </c>
      <c r="R100" s="49">
        <v>0</v>
      </c>
      <c r="S100">
        <v>66.666666666666657</v>
      </c>
      <c r="T100" s="49">
        <v>100</v>
      </c>
      <c r="U100" s="49">
        <v>0.1876462330369677</v>
      </c>
      <c r="V100" s="50">
        <v>0</v>
      </c>
      <c r="W100" s="50">
        <v>12.509748869131178</v>
      </c>
      <c r="X100" s="50">
        <v>18.764623303696769</v>
      </c>
    </row>
    <row r="101" spans="1:24" x14ac:dyDescent="0.35">
      <c r="A101">
        <v>2021</v>
      </c>
      <c r="B101" s="4" t="s">
        <v>2306</v>
      </c>
      <c r="C101" t="s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2</v>
      </c>
      <c r="M101">
        <v>7</v>
      </c>
      <c r="N101">
        <v>2</v>
      </c>
      <c r="O101">
        <v>7</v>
      </c>
      <c r="Q101" s="44">
        <v>79</v>
      </c>
      <c r="R101" s="49">
        <v>22.222222222222221</v>
      </c>
      <c r="S101">
        <v>22.222222222222221</v>
      </c>
      <c r="T101" s="49">
        <v>77.777777777777786</v>
      </c>
      <c r="U101" s="49">
        <v>1.5110941086457537E-2</v>
      </c>
      <c r="V101" s="50">
        <v>0.33579869081016744</v>
      </c>
      <c r="W101" s="50">
        <v>0.33579869081016744</v>
      </c>
      <c r="X101" s="50">
        <v>1.1752954178355863</v>
      </c>
    </row>
    <row r="102" spans="1:24" x14ac:dyDescent="0.35">
      <c r="A102">
        <v>2021</v>
      </c>
      <c r="B102" s="4" t="s">
        <v>2306</v>
      </c>
      <c r="C102" t="s">
        <v>12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8</v>
      </c>
      <c r="N102">
        <v>2</v>
      </c>
      <c r="O102">
        <v>9</v>
      </c>
      <c r="Q102" s="44">
        <v>104</v>
      </c>
      <c r="R102" s="49">
        <v>10</v>
      </c>
      <c r="S102">
        <v>20</v>
      </c>
      <c r="T102" s="49">
        <v>90</v>
      </c>
      <c r="U102" s="49">
        <v>1.9892884468247895E-2</v>
      </c>
      <c r="V102" s="50">
        <v>0.19892884468247896</v>
      </c>
      <c r="W102" s="50">
        <v>0.39785768936495791</v>
      </c>
      <c r="X102" s="50">
        <v>1.7903596021423105</v>
      </c>
    </row>
    <row r="103" spans="1:24" x14ac:dyDescent="0.35">
      <c r="A103">
        <v>2021</v>
      </c>
      <c r="B103" s="4" t="s">
        <v>2306</v>
      </c>
      <c r="C103" t="s">
        <v>13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8</v>
      </c>
      <c r="M103">
        <v>11</v>
      </c>
      <c r="N103">
        <v>10</v>
      </c>
      <c r="O103">
        <v>13</v>
      </c>
      <c r="Q103" s="44">
        <v>541</v>
      </c>
      <c r="R103" s="49">
        <v>38.095238095238095</v>
      </c>
      <c r="S103">
        <v>47.619047619047613</v>
      </c>
      <c r="T103" s="49">
        <v>61.904761904761905</v>
      </c>
      <c r="U103" s="49">
        <v>0.10348125478194338</v>
      </c>
      <c r="V103" s="50">
        <v>3.9421430393121288</v>
      </c>
      <c r="W103" s="50">
        <v>4.9276787991401605</v>
      </c>
      <c r="X103" s="50">
        <v>6.4059824388822095</v>
      </c>
    </row>
    <row r="104" spans="1:24" x14ac:dyDescent="0.35">
      <c r="A104">
        <v>2021</v>
      </c>
      <c r="B104" s="4" t="s">
        <v>2306</v>
      </c>
      <c r="C104" t="s">
        <v>14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1</v>
      </c>
      <c r="J104">
        <v>0</v>
      </c>
      <c r="K104">
        <v>1</v>
      </c>
      <c r="L104">
        <v>2</v>
      </c>
      <c r="M104">
        <v>7</v>
      </c>
      <c r="N104">
        <v>3</v>
      </c>
      <c r="O104">
        <v>8</v>
      </c>
      <c r="Q104" s="44">
        <v>2766</v>
      </c>
      <c r="R104" s="49">
        <v>20</v>
      </c>
      <c r="S104">
        <v>30</v>
      </c>
      <c r="T104" s="49">
        <v>80</v>
      </c>
      <c r="U104" s="49">
        <v>0.52907421576128544</v>
      </c>
      <c r="V104" s="50">
        <v>10.581484315225708</v>
      </c>
      <c r="W104" s="50">
        <v>15.872226472838562</v>
      </c>
      <c r="X104" s="50">
        <v>42.325937260902833</v>
      </c>
    </row>
    <row r="105" spans="1:24" x14ac:dyDescent="0.35">
      <c r="A105">
        <v>2021</v>
      </c>
      <c r="B105" s="4" t="s">
        <v>2306</v>
      </c>
      <c r="C105" t="s">
        <v>15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9</v>
      </c>
      <c r="N105">
        <v>1</v>
      </c>
      <c r="O105">
        <v>9</v>
      </c>
      <c r="Q105" s="44">
        <v>225</v>
      </c>
      <c r="R105" s="49">
        <v>10</v>
      </c>
      <c r="S105">
        <v>10</v>
      </c>
      <c r="T105" s="49">
        <v>90</v>
      </c>
      <c r="U105" s="49">
        <v>4.3037490436113233E-2</v>
      </c>
      <c r="V105" s="50">
        <v>0.43037490436113235</v>
      </c>
      <c r="W105" s="50">
        <v>0.43037490436113235</v>
      </c>
      <c r="X105" s="50">
        <v>3.873374139250191</v>
      </c>
    </row>
    <row r="106" spans="1:24" x14ac:dyDescent="0.35">
      <c r="A106">
        <v>2021</v>
      </c>
      <c r="B106" s="4" t="s">
        <v>2306</v>
      </c>
      <c r="C106" s="13" t="s">
        <v>16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1</v>
      </c>
      <c r="M106">
        <v>7</v>
      </c>
      <c r="N106">
        <v>1</v>
      </c>
      <c r="O106">
        <v>7</v>
      </c>
      <c r="Q106" s="44">
        <v>1513</v>
      </c>
      <c r="R106" s="49">
        <v>12.5</v>
      </c>
      <c r="S106">
        <v>12.5</v>
      </c>
      <c r="T106" s="49">
        <v>87.5</v>
      </c>
      <c r="U106" s="49">
        <v>0.28940321346595255</v>
      </c>
      <c r="V106" s="50">
        <v>3.6175401683244068</v>
      </c>
      <c r="W106" s="50">
        <v>3.6175401683244068</v>
      </c>
      <c r="X106" s="50">
        <v>25.322781178270848</v>
      </c>
    </row>
    <row r="107" spans="1:24" x14ac:dyDescent="0.35">
      <c r="A107">
        <v>2022</v>
      </c>
      <c r="B107" t="s">
        <v>642</v>
      </c>
      <c r="C107" t="s">
        <v>11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Q107">
        <v>219</v>
      </c>
    </row>
    <row r="108" spans="1:24" x14ac:dyDescent="0.35">
      <c r="A108">
        <v>2022</v>
      </c>
      <c r="B108" t="s">
        <v>642</v>
      </c>
      <c r="C108" t="s">
        <v>12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Q108">
        <v>62</v>
      </c>
    </row>
    <row r="109" spans="1:24" x14ac:dyDescent="0.35">
      <c r="A109">
        <v>2022</v>
      </c>
      <c r="B109" t="s">
        <v>642</v>
      </c>
      <c r="C109" t="s">
        <v>13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Q109">
        <v>77</v>
      </c>
    </row>
    <row r="110" spans="1:24" x14ac:dyDescent="0.35">
      <c r="A110">
        <v>2022</v>
      </c>
      <c r="B110" t="s">
        <v>642</v>
      </c>
      <c r="C110" t="s">
        <v>14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>
        <v>0</v>
      </c>
      <c r="K110">
        <v>1</v>
      </c>
      <c r="Q110">
        <v>592</v>
      </c>
    </row>
    <row r="111" spans="1:24" x14ac:dyDescent="0.35">
      <c r="A111">
        <v>2022</v>
      </c>
      <c r="B111" t="s">
        <v>642</v>
      </c>
      <c r="C111" t="s">
        <v>15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Q111">
        <v>289</v>
      </c>
    </row>
    <row r="112" spans="1:24" x14ac:dyDescent="0.35">
      <c r="A112">
        <v>2022</v>
      </c>
      <c r="B112" t="s">
        <v>642</v>
      </c>
      <c r="C112" t="s">
        <v>16</v>
      </c>
      <c r="D112" s="13">
        <v>0</v>
      </c>
      <c r="E112" s="13">
        <v>0</v>
      </c>
      <c r="F112" s="13">
        <v>0</v>
      </c>
      <c r="G112" s="13">
        <v>0</v>
      </c>
      <c r="H112" s="13">
        <v>1</v>
      </c>
      <c r="I112" s="13">
        <v>0</v>
      </c>
      <c r="J112" s="13">
        <v>1</v>
      </c>
      <c r="K112" s="13">
        <v>1</v>
      </c>
      <c r="Q112">
        <v>3479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1"/>
  <sheetViews>
    <sheetView tabSelected="1" workbookViewId="0">
      <selection activeCell="C52" sqref="C52"/>
    </sheetView>
  </sheetViews>
  <sheetFormatPr defaultRowHeight="14.5" x14ac:dyDescent="0.35"/>
  <cols>
    <col min="1" max="1" width="8.7265625" customWidth="1"/>
    <col min="2" max="2" width="12.36328125" bestFit="1" customWidth="1"/>
    <col min="3" max="10" width="12.36328125" customWidth="1"/>
    <col min="17" max="17" width="14.1796875" bestFit="1" customWidth="1"/>
    <col min="18" max="18" width="11.90625" bestFit="1" customWidth="1"/>
    <col min="19" max="19" width="14.54296875" bestFit="1" customWidth="1"/>
    <col min="20" max="20" width="16.90625" bestFit="1" customWidth="1"/>
    <col min="21" max="21" width="10.6328125" bestFit="1" customWidth="1"/>
    <col min="22" max="22" width="10.6328125" customWidth="1"/>
    <col min="23" max="23" width="11.81640625" bestFit="1" customWidth="1"/>
    <col min="24" max="24" width="18.453125" style="70" bestFit="1" customWidth="1"/>
    <col min="25" max="25" width="9.26953125" bestFit="1" customWidth="1"/>
    <col min="26" max="26" width="16.26953125" bestFit="1" customWidth="1"/>
    <col min="27" max="27" width="19.6328125" bestFit="1" customWidth="1"/>
    <col min="28" max="28" width="13.36328125" bestFit="1" customWidth="1"/>
    <col min="30" max="30" width="10.36328125" bestFit="1" customWidth="1"/>
    <col min="31" max="31" width="10.81640625" bestFit="1" customWidth="1"/>
    <col min="32" max="32" width="15.26953125" bestFit="1" customWidth="1"/>
    <col min="33" max="33" width="10.36328125" bestFit="1" customWidth="1"/>
  </cols>
  <sheetData>
    <row r="1" spans="1:33" s="64" customFormat="1" ht="18.5" x14ac:dyDescent="0.45">
      <c r="A1" s="64" t="s">
        <v>9</v>
      </c>
      <c r="B1" s="64" t="s">
        <v>3881</v>
      </c>
      <c r="C1" s="64" t="s">
        <v>12</v>
      </c>
      <c r="D1" s="45" t="s">
        <v>13</v>
      </c>
      <c r="E1" s="45" t="s">
        <v>14</v>
      </c>
      <c r="F1" s="45" t="s">
        <v>15</v>
      </c>
      <c r="G1" s="45" t="s">
        <v>16</v>
      </c>
      <c r="H1" s="45" t="s">
        <v>3887</v>
      </c>
      <c r="I1" s="45" t="s">
        <v>17</v>
      </c>
      <c r="J1" s="45" t="s">
        <v>18</v>
      </c>
      <c r="K1" s="64" t="s">
        <v>3882</v>
      </c>
      <c r="L1" s="64" t="s">
        <v>3883</v>
      </c>
      <c r="M1" s="64" t="s">
        <v>3893</v>
      </c>
      <c r="N1" s="64" t="s">
        <v>3891</v>
      </c>
      <c r="O1" s="64" t="s">
        <v>3889</v>
      </c>
      <c r="P1" s="64" t="s">
        <v>3888</v>
      </c>
      <c r="Q1" s="64" t="s">
        <v>3892</v>
      </c>
      <c r="R1" s="64" t="s">
        <v>4120</v>
      </c>
      <c r="S1" s="65" t="s">
        <v>3894</v>
      </c>
      <c r="T1" s="66" t="s">
        <v>3895</v>
      </c>
      <c r="U1" s="64" t="s">
        <v>3884</v>
      </c>
      <c r="V1" s="64" t="s">
        <v>3890</v>
      </c>
      <c r="W1" s="64" t="s">
        <v>3885</v>
      </c>
      <c r="X1" s="68" t="s">
        <v>3886</v>
      </c>
      <c r="Y1" s="64" t="s">
        <v>3902</v>
      </c>
      <c r="Z1" s="64" t="s">
        <v>3903</v>
      </c>
      <c r="AA1" s="64" t="s">
        <v>3904</v>
      </c>
      <c r="AB1" s="64" t="s">
        <v>3905</v>
      </c>
      <c r="AC1" s="64" t="s">
        <v>4121</v>
      </c>
      <c r="AD1" s="64" t="s">
        <v>4123</v>
      </c>
      <c r="AE1" s="64" t="s">
        <v>4122</v>
      </c>
      <c r="AF1" s="64" t="s">
        <v>4124</v>
      </c>
      <c r="AG1" s="64" t="s">
        <v>4125</v>
      </c>
    </row>
    <row r="2" spans="1:33" x14ac:dyDescent="0.35">
      <c r="A2" t="s">
        <v>153</v>
      </c>
      <c r="B2" t="s">
        <v>11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10</v>
      </c>
      <c r="L2">
        <v>0</v>
      </c>
      <c r="M2">
        <v>2.6</v>
      </c>
      <c r="N2">
        <v>18</v>
      </c>
      <c r="O2" s="60">
        <f t="shared" ref="O2:O7" si="0">$L2/SUM($L$2:$L$7)*100</f>
        <v>0</v>
      </c>
      <c r="P2" s="60">
        <f t="shared" ref="P2:P7" si="1">$K2/SUM($K$2:$K$7)*100</f>
        <v>1.2091898428053205</v>
      </c>
      <c r="Q2" s="49">
        <f>M2/SUM(M2:M7)*100</f>
        <v>10.077519379844961</v>
      </c>
      <c r="R2" s="49">
        <f>SUM(K2:L2)/SUM(K2:L7)*100</f>
        <v>0.76745970836531074</v>
      </c>
      <c r="S2" s="61">
        <f>X2/SUM(X2:X7)*100</f>
        <v>1.2297256306442941</v>
      </c>
      <c r="T2" s="44">
        <f>ROUND(S2/100*SUM(K2:L7), 0)</f>
        <v>16</v>
      </c>
      <c r="U2">
        <f>SUM(T2:T7)</f>
        <v>1303</v>
      </c>
      <c r="V2">
        <v>476</v>
      </c>
      <c r="W2" s="49">
        <f t="shared" ref="W2:W65" si="2">1/(Q2/100)</f>
        <v>9.9230769230769234</v>
      </c>
      <c r="X2" s="69">
        <f t="shared" ref="X2:X65" si="3">W2*R2</f>
        <v>7.6155617214711606</v>
      </c>
      <c r="Y2">
        <f>SUMIFS(genetics!$I$2:$I$992,genetics!$A$2:$A$992,prop_eggsgrav!$A2,genetics!$C$2:$C$992,prop_eggsgrav!$B2)</f>
        <v>0</v>
      </c>
      <c r="Z2">
        <f>SUMIFS(genetics!$J$2:$J$992,genetics!$A$2:$A$992,prop_eggsgrav!$A2,genetics!$C$2:$C$992,prop_eggsgrav!$B2)</f>
        <v>1</v>
      </c>
      <c r="AA2">
        <f>SUMIFS(genetics!$K$2:$K$992,genetics!$A$2:$A$992,prop_eggsgrav!$A2,genetics!$C$2:$C$992,prop_eggsgrav!$B2)</f>
        <v>9</v>
      </c>
      <c r="AB2">
        <f>SUMIFS(genetics!$L$2:$L$992,genetics!$A$2:$A$992,prop_eggsgrav!$A2,genetics!$C$2:$C$992,prop_eggsgrav!$B2)</f>
        <v>10</v>
      </c>
      <c r="AC2">
        <f>SUM(Y2+AB2)</f>
        <v>10</v>
      </c>
      <c r="AD2" s="49">
        <f>IF($AC2=0, NA(), Y2/$AC2*100)</f>
        <v>0</v>
      </c>
      <c r="AE2" s="49">
        <f t="shared" ref="AE2:AG17" si="4">IF($AC2=0, NA(), Z2/$AC2*100)</f>
        <v>10</v>
      </c>
      <c r="AF2" s="49">
        <f t="shared" si="4"/>
        <v>90</v>
      </c>
      <c r="AG2" s="49">
        <f t="shared" si="4"/>
        <v>100</v>
      </c>
    </row>
    <row r="3" spans="1:33" x14ac:dyDescent="0.35">
      <c r="A3" t="s">
        <v>153</v>
      </c>
      <c r="B3" t="s">
        <v>12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109</v>
      </c>
      <c r="L3">
        <v>1</v>
      </c>
      <c r="M3">
        <v>3.3</v>
      </c>
      <c r="N3">
        <v>18</v>
      </c>
      <c r="O3" s="60">
        <f t="shared" si="0"/>
        <v>0.21008403361344538</v>
      </c>
      <c r="P3" s="60">
        <f t="shared" si="1"/>
        <v>13.180169286577993</v>
      </c>
      <c r="Q3" s="49">
        <f>M3/SUM(M2:M7)*100</f>
        <v>12.790697674418603</v>
      </c>
      <c r="R3" s="49">
        <f>SUM(K3:L3)/SUM(K2:L7)*100</f>
        <v>8.4420567920184197</v>
      </c>
      <c r="S3" s="61">
        <f>X3/SUM(X2:X7)*100</f>
        <v>10.657622132250552</v>
      </c>
      <c r="T3" s="44">
        <f>ROUND(S3/100*SUM(K2:L7), 0)</f>
        <v>139</v>
      </c>
      <c r="U3">
        <f>SUM(T2:T7)</f>
        <v>1303</v>
      </c>
      <c r="V3">
        <v>476</v>
      </c>
      <c r="W3" s="49">
        <f t="shared" si="2"/>
        <v>7.8181818181818192</v>
      </c>
      <c r="X3" s="69">
        <f t="shared" si="3"/>
        <v>66.001534919416741</v>
      </c>
      <c r="Y3">
        <f>SUMIFS(genetics!$I$2:$I$992,genetics!$A$2:$A$992,prop_eggsgrav!$A3,genetics!$C$2:$C$992,prop_eggsgrav!$B3)</f>
        <v>6</v>
      </c>
      <c r="Z3">
        <f>SUMIFS(genetics!$J$2:$J$992,genetics!$A$2:$A$992,prop_eggsgrav!$A3,genetics!$C$2:$C$992,prop_eggsgrav!$B3)</f>
        <v>7</v>
      </c>
      <c r="AA3">
        <f>SUMIFS(genetics!$K$2:$K$992,genetics!$A$2:$A$992,prop_eggsgrav!$A3,genetics!$C$2:$C$992,prop_eggsgrav!$B3)</f>
        <v>1</v>
      </c>
      <c r="AB3">
        <f>SUMIFS(genetics!$L$2:$L$992,genetics!$A$2:$A$992,prop_eggsgrav!$A3,genetics!$C$2:$C$992,prop_eggsgrav!$B3)</f>
        <v>2</v>
      </c>
      <c r="AC3">
        <f t="shared" ref="AC3:AC66" si="5">SUM(Y3+AB3)</f>
        <v>8</v>
      </c>
      <c r="AD3" s="49">
        <f t="shared" ref="AD3:AG66" si="6">IF($AC3=0, NA(), Y3/$AC3*100)</f>
        <v>75</v>
      </c>
      <c r="AE3" s="49">
        <f t="shared" si="4"/>
        <v>87.5</v>
      </c>
      <c r="AF3" s="49">
        <f t="shared" si="4"/>
        <v>12.5</v>
      </c>
      <c r="AG3" s="49">
        <f t="shared" si="4"/>
        <v>25</v>
      </c>
    </row>
    <row r="4" spans="1:33" x14ac:dyDescent="0.35">
      <c r="A4" t="s">
        <v>153</v>
      </c>
      <c r="B4" t="s">
        <v>13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143</v>
      </c>
      <c r="L4">
        <v>210</v>
      </c>
      <c r="M4">
        <v>10</v>
      </c>
      <c r="N4">
        <v>18</v>
      </c>
      <c r="O4" s="60">
        <f t="shared" si="0"/>
        <v>44.117647058823529</v>
      </c>
      <c r="P4" s="60">
        <f t="shared" si="1"/>
        <v>17.291414752116083</v>
      </c>
      <c r="Q4" s="49">
        <f>M4/SUM(M2:M7)*100</f>
        <v>38.759689922480618</v>
      </c>
      <c r="R4" s="49">
        <f>SUM(K4:L4)/SUM(K2:L7)*100</f>
        <v>27.09132770529547</v>
      </c>
      <c r="S4" s="61">
        <f>X4/SUM(X2:X7)*100</f>
        <v>11.286421838053332</v>
      </c>
      <c r="T4" s="44">
        <f>ROUND(S4/100*SUM(K2:L7), 0)</f>
        <v>147</v>
      </c>
      <c r="U4">
        <f>SUM(T2:T7)</f>
        <v>1303</v>
      </c>
      <c r="V4">
        <v>476</v>
      </c>
      <c r="W4" s="49">
        <f t="shared" si="2"/>
        <v>2.58</v>
      </c>
      <c r="X4" s="69">
        <f t="shared" si="3"/>
        <v>69.895625479662314</v>
      </c>
      <c r="Y4">
        <f>SUMIFS(genetics!$I$2:$I$992,genetics!$A$2:$A$992,prop_eggsgrav!$A4,genetics!$C$2:$C$992,prop_eggsgrav!$B4)</f>
        <v>5</v>
      </c>
      <c r="Z4">
        <f>SUMIFS(genetics!$J$2:$J$992,genetics!$A$2:$A$992,prop_eggsgrav!$A4,genetics!$C$2:$C$992,prop_eggsgrav!$B4)</f>
        <v>6</v>
      </c>
      <c r="AA4">
        <f>SUMIFS(genetics!$K$2:$K$992,genetics!$A$2:$A$992,prop_eggsgrav!$A4,genetics!$C$2:$C$992,prop_eggsgrav!$B4)</f>
        <v>4</v>
      </c>
      <c r="AB4">
        <f>SUMIFS(genetics!$L$2:$L$992,genetics!$A$2:$A$992,prop_eggsgrav!$A4,genetics!$C$2:$C$992,prop_eggsgrav!$B4)</f>
        <v>5</v>
      </c>
      <c r="AC4">
        <f t="shared" si="5"/>
        <v>10</v>
      </c>
      <c r="AD4" s="49">
        <f t="shared" si="6"/>
        <v>50</v>
      </c>
      <c r="AE4" s="49">
        <f t="shared" si="4"/>
        <v>60</v>
      </c>
      <c r="AF4" s="49">
        <f t="shared" si="4"/>
        <v>40</v>
      </c>
      <c r="AG4" s="49">
        <f t="shared" si="4"/>
        <v>50</v>
      </c>
    </row>
    <row r="5" spans="1:33" x14ac:dyDescent="0.35">
      <c r="A5" t="s">
        <v>153</v>
      </c>
      <c r="B5" t="s">
        <v>14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80</v>
      </c>
      <c r="L5">
        <v>3</v>
      </c>
      <c r="M5">
        <v>1.4</v>
      </c>
      <c r="N5">
        <v>18</v>
      </c>
      <c r="O5" s="60">
        <f t="shared" si="0"/>
        <v>0.63025210084033612</v>
      </c>
      <c r="P5" s="60">
        <f t="shared" si="1"/>
        <v>9.6735187424425639</v>
      </c>
      <c r="Q5" s="49">
        <f>M5/SUM(M2:M7)*100</f>
        <v>5.4263565891472858</v>
      </c>
      <c r="R5" s="49">
        <f>SUM(K5:L5)/SUM(K2:L7)*100</f>
        <v>6.3699155794320799</v>
      </c>
      <c r="S5" s="61">
        <f>X5/SUM(X2:X7)*100</f>
        <v>18.955342220931339</v>
      </c>
      <c r="T5" s="44">
        <f>ROUND(S5/100*SUM(K2:L7), 0)</f>
        <v>247</v>
      </c>
      <c r="U5">
        <f>SUM(T2:T7)</f>
        <v>1303</v>
      </c>
      <c r="V5">
        <v>476</v>
      </c>
      <c r="W5" s="49">
        <f t="shared" si="2"/>
        <v>18.428571428571431</v>
      </c>
      <c r="X5" s="69">
        <f t="shared" si="3"/>
        <v>117.38844424953406</v>
      </c>
      <c r="Y5">
        <f>SUMIFS(genetics!$I$2:$I$992,genetics!$A$2:$A$992,prop_eggsgrav!$A5,genetics!$C$2:$C$992,prop_eggsgrav!$B5)</f>
        <v>4</v>
      </c>
      <c r="Z5">
        <f>SUMIFS(genetics!$J$2:$J$992,genetics!$A$2:$A$992,prop_eggsgrav!$A5,genetics!$C$2:$C$992,prop_eggsgrav!$B5)</f>
        <v>5</v>
      </c>
      <c r="AA5">
        <f>SUMIFS(genetics!$K$2:$K$992,genetics!$A$2:$A$992,prop_eggsgrav!$A5,genetics!$C$2:$C$992,prop_eggsgrav!$B5)</f>
        <v>3</v>
      </c>
      <c r="AB5">
        <f>SUMIFS(genetics!$L$2:$L$992,genetics!$A$2:$A$992,prop_eggsgrav!$A5,genetics!$C$2:$C$992,prop_eggsgrav!$B5)</f>
        <v>4</v>
      </c>
      <c r="AC5">
        <f t="shared" si="5"/>
        <v>8</v>
      </c>
      <c r="AD5" s="49">
        <f t="shared" si="6"/>
        <v>50</v>
      </c>
      <c r="AE5" s="49">
        <f t="shared" si="4"/>
        <v>62.5</v>
      </c>
      <c r="AF5" s="49">
        <f t="shared" si="4"/>
        <v>37.5</v>
      </c>
      <c r="AG5" s="49">
        <f t="shared" si="4"/>
        <v>50</v>
      </c>
    </row>
    <row r="6" spans="1:33" x14ac:dyDescent="0.35">
      <c r="A6" t="s">
        <v>153</v>
      </c>
      <c r="B6" t="s">
        <v>15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331</v>
      </c>
      <c r="L6">
        <v>209</v>
      </c>
      <c r="M6">
        <v>4</v>
      </c>
      <c r="N6">
        <v>18</v>
      </c>
      <c r="O6" s="60">
        <f t="shared" si="0"/>
        <v>43.907563025210081</v>
      </c>
      <c r="P6" s="60">
        <f t="shared" si="1"/>
        <v>40.024183796856107</v>
      </c>
      <c r="Q6" s="49">
        <f>M6/SUM(M2:M7)*100</f>
        <v>15.503875968992247</v>
      </c>
      <c r="R6" s="49">
        <f>SUM(K6:L6)/SUM(K2:L7)*100</f>
        <v>41.442824251726783</v>
      </c>
      <c r="S6" s="61">
        <f>X6/SUM(X2:X7)*100</f>
        <v>43.163369635614728</v>
      </c>
      <c r="T6" s="44">
        <f>ROUND(S6/100*SUM(K2:L7), 0)</f>
        <v>562</v>
      </c>
      <c r="U6">
        <f>SUM(T2:T7)</f>
        <v>1303</v>
      </c>
      <c r="V6">
        <v>476</v>
      </c>
      <c r="W6" s="49">
        <f t="shared" si="2"/>
        <v>6.45</v>
      </c>
      <c r="X6" s="69">
        <f t="shared" si="3"/>
        <v>267.30621642363775</v>
      </c>
      <c r="Y6">
        <f>SUMIFS(genetics!$I$2:$I$992,genetics!$A$2:$A$992,prop_eggsgrav!$A6,genetics!$C$2:$C$992,prop_eggsgrav!$B6)</f>
        <v>0</v>
      </c>
      <c r="Z6">
        <f>SUMIFS(genetics!$J$2:$J$992,genetics!$A$2:$A$992,prop_eggsgrav!$A6,genetics!$C$2:$C$992,prop_eggsgrav!$B6)</f>
        <v>0</v>
      </c>
      <c r="AA6">
        <f>SUMIFS(genetics!$K$2:$K$992,genetics!$A$2:$A$992,prop_eggsgrav!$A6,genetics!$C$2:$C$992,prop_eggsgrav!$B6)</f>
        <v>0</v>
      </c>
      <c r="AB6">
        <f>SUMIFS(genetics!$L$2:$L$992,genetics!$A$2:$A$992,prop_eggsgrav!$A6,genetics!$C$2:$C$992,prop_eggsgrav!$B6)</f>
        <v>0</v>
      </c>
      <c r="AC6">
        <f t="shared" si="5"/>
        <v>0</v>
      </c>
      <c r="AD6" s="49" t="e">
        <f t="shared" si="6"/>
        <v>#N/A</v>
      </c>
      <c r="AE6" s="49" t="e">
        <f t="shared" si="4"/>
        <v>#N/A</v>
      </c>
      <c r="AF6" s="49" t="e">
        <f t="shared" si="4"/>
        <v>#N/A</v>
      </c>
      <c r="AG6" s="49" t="e">
        <f t="shared" si="4"/>
        <v>#N/A</v>
      </c>
    </row>
    <row r="7" spans="1:33" x14ac:dyDescent="0.35">
      <c r="A7" t="s">
        <v>153</v>
      </c>
      <c r="B7" t="s">
        <v>16</v>
      </c>
      <c r="C7" s="13">
        <v>0</v>
      </c>
      <c r="D7" s="13">
        <v>0</v>
      </c>
      <c r="E7" s="13">
        <v>0</v>
      </c>
      <c r="F7" s="13">
        <v>0</v>
      </c>
      <c r="G7" s="13">
        <v>1</v>
      </c>
      <c r="H7" s="13">
        <v>0</v>
      </c>
      <c r="I7" s="13">
        <v>1</v>
      </c>
      <c r="J7" s="13">
        <v>1</v>
      </c>
      <c r="K7">
        <v>154</v>
      </c>
      <c r="L7">
        <v>53</v>
      </c>
      <c r="M7">
        <v>4.5</v>
      </c>
      <c r="N7">
        <v>18</v>
      </c>
      <c r="O7" s="60">
        <f t="shared" si="0"/>
        <v>11.134453781512606</v>
      </c>
      <c r="P7" s="60">
        <f t="shared" si="1"/>
        <v>18.621523579201934</v>
      </c>
      <c r="Q7" s="49">
        <f>M7/SUM(M2:M7)*100</f>
        <v>17.441860465116278</v>
      </c>
      <c r="R7" s="49">
        <f>SUM(K7:L7)/SUM(K2:L7)*100</f>
        <v>15.886415963161934</v>
      </c>
      <c r="S7" s="61">
        <f>X7/SUM(X2:X7)*100</f>
        <v>14.707518542505763</v>
      </c>
      <c r="T7" s="44">
        <f>ROUND(S7/100*SUM(K2:L7), 0)</f>
        <v>192</v>
      </c>
      <c r="U7">
        <f>SUM(T2:T7)</f>
        <v>1303</v>
      </c>
      <c r="V7">
        <v>476</v>
      </c>
      <c r="W7" s="49">
        <f t="shared" si="2"/>
        <v>5.7333333333333343</v>
      </c>
      <c r="X7" s="69">
        <f t="shared" si="3"/>
        <v>91.082118188795107</v>
      </c>
      <c r="Y7">
        <f>SUMIFS(genetics!$I$2:$I$992,genetics!$A$2:$A$992,prop_eggsgrav!$A7,genetics!$C$2:$C$992,prop_eggsgrav!$B7)</f>
        <v>0</v>
      </c>
      <c r="Z7">
        <f>SUMIFS(genetics!$J$2:$J$992,genetics!$A$2:$A$992,prop_eggsgrav!$A7,genetics!$C$2:$C$992,prop_eggsgrav!$B7)</f>
        <v>0</v>
      </c>
      <c r="AA7">
        <f>SUMIFS(genetics!$K$2:$K$992,genetics!$A$2:$A$992,prop_eggsgrav!$A7,genetics!$C$2:$C$992,prop_eggsgrav!$B7)</f>
        <v>0</v>
      </c>
      <c r="AB7">
        <f>SUMIFS(genetics!$L$2:$L$992,genetics!$A$2:$A$992,prop_eggsgrav!$A7,genetics!$C$2:$C$992,prop_eggsgrav!$B7)</f>
        <v>0</v>
      </c>
      <c r="AC7">
        <f t="shared" si="5"/>
        <v>0</v>
      </c>
      <c r="AD7" s="49" t="e">
        <f t="shared" si="6"/>
        <v>#N/A</v>
      </c>
      <c r="AE7" s="49" t="e">
        <f t="shared" si="4"/>
        <v>#N/A</v>
      </c>
      <c r="AF7" s="49" t="e">
        <f t="shared" si="4"/>
        <v>#N/A</v>
      </c>
      <c r="AG7" s="49" t="e">
        <f t="shared" si="4"/>
        <v>#N/A</v>
      </c>
    </row>
    <row r="8" spans="1:33" x14ac:dyDescent="0.35">
      <c r="A8" t="s">
        <v>113</v>
      </c>
      <c r="B8" t="s">
        <v>11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15</v>
      </c>
      <c r="L8">
        <v>3</v>
      </c>
      <c r="M8">
        <v>1.05</v>
      </c>
      <c r="N8">
        <v>10.199999999999999</v>
      </c>
      <c r="O8" s="60">
        <f t="shared" ref="O8:O13" si="7">$L8/SUM($L$8:$L$13)*100</f>
        <v>2.0408163265306123</v>
      </c>
      <c r="P8" s="60">
        <f t="shared" ref="P8:P13" si="8">$K8/SUM($K$8:$K$13)*100</f>
        <v>3.0864197530864197</v>
      </c>
      <c r="Q8" s="49">
        <f>M8/SUM(M8:M13)*100</f>
        <v>9.1703056768558948</v>
      </c>
      <c r="R8" s="49">
        <f>SUM(K8:L8)/SUM(K8:L13)*100</f>
        <v>2.8436018957345972</v>
      </c>
      <c r="S8" s="61">
        <f>X8/SUM(X8:X13)*100</f>
        <v>6.3611492092458279</v>
      </c>
      <c r="T8" s="44">
        <f>ROUND(S8/100*SUM(K8:L13), 0)</f>
        <v>40</v>
      </c>
      <c r="U8">
        <f>SUM(T8:T13)</f>
        <v>633</v>
      </c>
      <c r="V8">
        <v>147</v>
      </c>
      <c r="W8" s="49">
        <f t="shared" si="2"/>
        <v>10.904761904761905</v>
      </c>
      <c r="X8" s="69">
        <f t="shared" si="3"/>
        <v>31.008801624915371</v>
      </c>
      <c r="Y8">
        <f>SUMIFS(genetics!$I$2:$I$992,genetics!$A$2:$A$992,prop_eggsgrav!$A8,genetics!$C$2:$C$992,prop_eggsgrav!$B8)</f>
        <v>0</v>
      </c>
      <c r="Z8">
        <f>SUMIFS(genetics!$J$2:$J$992,genetics!$A$2:$A$992,prop_eggsgrav!$A8,genetics!$C$2:$C$992,prop_eggsgrav!$B8)</f>
        <v>0</v>
      </c>
      <c r="AA8">
        <f>SUMIFS(genetics!$K$2:$K$992,genetics!$A$2:$A$992,prop_eggsgrav!$A8,genetics!$C$2:$C$992,prop_eggsgrav!$B8)</f>
        <v>10</v>
      </c>
      <c r="AB8">
        <f>SUMIFS(genetics!$L$2:$L$992,genetics!$A$2:$A$992,prop_eggsgrav!$A8,genetics!$C$2:$C$992,prop_eggsgrav!$B8)</f>
        <v>10</v>
      </c>
      <c r="AC8">
        <f t="shared" si="5"/>
        <v>10</v>
      </c>
      <c r="AD8" s="49">
        <f t="shared" si="6"/>
        <v>0</v>
      </c>
      <c r="AE8" s="49">
        <f t="shared" si="4"/>
        <v>0</v>
      </c>
      <c r="AF8" s="49">
        <f t="shared" si="4"/>
        <v>100</v>
      </c>
      <c r="AG8" s="49">
        <f t="shared" si="4"/>
        <v>100</v>
      </c>
    </row>
    <row r="9" spans="1:33" x14ac:dyDescent="0.35">
      <c r="A9" t="s">
        <v>113</v>
      </c>
      <c r="B9" t="s">
        <v>12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10.199999999999999</v>
      </c>
      <c r="O9" s="60">
        <f t="shared" si="7"/>
        <v>0.68027210884353739</v>
      </c>
      <c r="P9" s="60">
        <f t="shared" si="8"/>
        <v>0.20576131687242799</v>
      </c>
      <c r="Q9" s="49">
        <f>M9/SUM(M8:M13)*100</f>
        <v>8.7336244541484707</v>
      </c>
      <c r="R9" s="49">
        <f>SUM(K9:L9)/SUM(K8:L13)*100</f>
        <v>0.31595576619273302</v>
      </c>
      <c r="S9" s="61">
        <f>X9/SUM(X8:X13)*100</f>
        <v>0.7421340744120134</v>
      </c>
      <c r="T9" s="44">
        <f>ROUND(S9/100*SUM(K8:L13), 0)</f>
        <v>5</v>
      </c>
      <c r="U9">
        <f>SUM(T8:T13)</f>
        <v>633</v>
      </c>
      <c r="V9">
        <v>147</v>
      </c>
      <c r="W9" s="49">
        <f t="shared" si="2"/>
        <v>11.450000000000001</v>
      </c>
      <c r="X9" s="69">
        <f t="shared" si="3"/>
        <v>3.6176935229067935</v>
      </c>
      <c r="Y9">
        <f>SUMIFS(genetics!$I$2:$I$992,genetics!$A$2:$A$992,prop_eggsgrav!$A9,genetics!$C$2:$C$992,prop_eggsgrav!$B9)</f>
        <v>0</v>
      </c>
      <c r="Z9">
        <f>SUMIFS(genetics!$J$2:$J$992,genetics!$A$2:$A$992,prop_eggsgrav!$A9,genetics!$C$2:$C$992,prop_eggsgrav!$B9)</f>
        <v>0</v>
      </c>
      <c r="AA9">
        <f>SUMIFS(genetics!$K$2:$K$992,genetics!$A$2:$A$992,prop_eggsgrav!$A9,genetics!$C$2:$C$992,prop_eggsgrav!$B9)</f>
        <v>1</v>
      </c>
      <c r="AB9">
        <f>SUMIFS(genetics!$L$2:$L$992,genetics!$A$2:$A$992,prop_eggsgrav!$A9,genetics!$C$2:$C$992,prop_eggsgrav!$B9)</f>
        <v>1</v>
      </c>
      <c r="AC9">
        <f t="shared" si="5"/>
        <v>1</v>
      </c>
      <c r="AD9" s="49">
        <f t="shared" si="6"/>
        <v>0</v>
      </c>
      <c r="AE9" s="49">
        <f t="shared" si="4"/>
        <v>0</v>
      </c>
      <c r="AF9" s="49">
        <f t="shared" si="4"/>
        <v>100</v>
      </c>
      <c r="AG9" s="49">
        <f t="shared" si="4"/>
        <v>100</v>
      </c>
    </row>
    <row r="10" spans="1:33" x14ac:dyDescent="0.35">
      <c r="A10" t="s">
        <v>113</v>
      </c>
      <c r="B10" t="s">
        <v>13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46</v>
      </c>
      <c r="L10">
        <v>27</v>
      </c>
      <c r="M10">
        <v>2.6</v>
      </c>
      <c r="N10">
        <v>10.199999999999999</v>
      </c>
      <c r="O10" s="60">
        <f t="shared" si="7"/>
        <v>18.367346938775512</v>
      </c>
      <c r="P10" s="60">
        <f t="shared" si="8"/>
        <v>9.4650205761316872</v>
      </c>
      <c r="Q10" s="49">
        <f>M10/SUM(M8:M13)*100</f>
        <v>22.707423580786024</v>
      </c>
      <c r="R10" s="49">
        <f>SUM(K10:L10)/SUM(K8:L13)*100</f>
        <v>11.532385466034755</v>
      </c>
      <c r="S10" s="61">
        <f>X10/SUM(X8:X13)*100</f>
        <v>10.418420660014803</v>
      </c>
      <c r="T10" s="44">
        <f>ROUND(S10/100*SUM(K8:L13), 0)</f>
        <v>66</v>
      </c>
      <c r="U10">
        <f>SUM(T8:T13)</f>
        <v>633</v>
      </c>
      <c r="V10">
        <v>147</v>
      </c>
      <c r="W10" s="49">
        <f t="shared" si="2"/>
        <v>4.4038461538461542</v>
      </c>
      <c r="X10" s="69">
        <f t="shared" si="3"/>
        <v>50.786851379268448</v>
      </c>
      <c r="Y10">
        <f>SUMIFS(genetics!$I$2:$I$992,genetics!$A$2:$A$992,prop_eggsgrav!$A10,genetics!$C$2:$C$992,prop_eggsgrav!$B10)</f>
        <v>0</v>
      </c>
      <c r="Z10">
        <f>SUMIFS(genetics!$J$2:$J$992,genetics!$A$2:$A$992,prop_eggsgrav!$A10,genetics!$C$2:$C$992,prop_eggsgrav!$B10)</f>
        <v>6</v>
      </c>
      <c r="AA10">
        <f>SUMIFS(genetics!$K$2:$K$992,genetics!$A$2:$A$992,prop_eggsgrav!$A10,genetics!$C$2:$C$992,prop_eggsgrav!$B10)</f>
        <v>4</v>
      </c>
      <c r="AB10">
        <f>SUMIFS(genetics!$L$2:$L$992,genetics!$A$2:$A$992,prop_eggsgrav!$A10,genetics!$C$2:$C$992,prop_eggsgrav!$B10)</f>
        <v>10</v>
      </c>
      <c r="AC10">
        <f t="shared" si="5"/>
        <v>10</v>
      </c>
      <c r="AD10" s="49">
        <f t="shared" si="6"/>
        <v>0</v>
      </c>
      <c r="AE10" s="49">
        <f t="shared" si="4"/>
        <v>60</v>
      </c>
      <c r="AF10" s="49">
        <f t="shared" si="4"/>
        <v>40</v>
      </c>
      <c r="AG10" s="49">
        <f t="shared" si="4"/>
        <v>100</v>
      </c>
    </row>
    <row r="11" spans="1:33" x14ac:dyDescent="0.35">
      <c r="A11" t="s">
        <v>113</v>
      </c>
      <c r="B11" t="s">
        <v>14</v>
      </c>
      <c r="C11">
        <v>0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41</v>
      </c>
      <c r="L11">
        <v>9</v>
      </c>
      <c r="M11">
        <v>1.7</v>
      </c>
      <c r="N11">
        <v>10.199999999999999</v>
      </c>
      <c r="O11" s="60">
        <f t="shared" si="7"/>
        <v>6.1224489795918364</v>
      </c>
      <c r="P11" s="60">
        <f t="shared" si="8"/>
        <v>8.4362139917695487</v>
      </c>
      <c r="Q11" s="49">
        <f>M11/SUM(M8:M13)*100</f>
        <v>14.8471615720524</v>
      </c>
      <c r="R11" s="49">
        <f>SUM(K11:L11)/SUM(K8:L13)*100</f>
        <v>7.8988941548183256</v>
      </c>
      <c r="S11" s="61">
        <f>X11/SUM(X8:X13)*100</f>
        <v>10.913736388411962</v>
      </c>
      <c r="T11" s="44">
        <f>ROUND(S11/100*SUM(K8:L13), 0)</f>
        <v>69</v>
      </c>
      <c r="U11">
        <f>SUM(T8:T13)</f>
        <v>633</v>
      </c>
      <c r="V11">
        <v>147</v>
      </c>
      <c r="W11" s="49">
        <f t="shared" si="2"/>
        <v>6.7352941176470598</v>
      </c>
      <c r="X11" s="69">
        <f t="shared" si="3"/>
        <v>53.201375336864615</v>
      </c>
      <c r="Y11">
        <f>SUMIFS(genetics!$I$2:$I$992,genetics!$A$2:$A$992,prop_eggsgrav!$A11,genetics!$C$2:$C$992,prop_eggsgrav!$B11)</f>
        <v>1</v>
      </c>
      <c r="Z11">
        <f>SUMIFS(genetics!$J$2:$J$992,genetics!$A$2:$A$992,prop_eggsgrav!$A11,genetics!$C$2:$C$992,prop_eggsgrav!$B11)</f>
        <v>3</v>
      </c>
      <c r="AA11">
        <f>SUMIFS(genetics!$K$2:$K$992,genetics!$A$2:$A$992,prop_eggsgrav!$A11,genetics!$C$2:$C$992,prop_eggsgrav!$B11)</f>
        <v>7</v>
      </c>
      <c r="AB11">
        <f>SUMIFS(genetics!$L$2:$L$992,genetics!$A$2:$A$992,prop_eggsgrav!$A11,genetics!$C$2:$C$992,prop_eggsgrav!$B11)</f>
        <v>9</v>
      </c>
      <c r="AC11">
        <f t="shared" si="5"/>
        <v>10</v>
      </c>
      <c r="AD11" s="49">
        <f t="shared" si="6"/>
        <v>10</v>
      </c>
      <c r="AE11" s="49">
        <f t="shared" si="4"/>
        <v>30</v>
      </c>
      <c r="AF11" s="49">
        <f t="shared" si="4"/>
        <v>70</v>
      </c>
      <c r="AG11" s="49">
        <f t="shared" si="4"/>
        <v>90</v>
      </c>
    </row>
    <row r="12" spans="1:33" x14ac:dyDescent="0.35">
      <c r="A12" t="s">
        <v>113</v>
      </c>
      <c r="B12" t="s">
        <v>15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  <c r="K12">
        <v>239</v>
      </c>
      <c r="L12">
        <v>47</v>
      </c>
      <c r="M12">
        <v>2.5</v>
      </c>
      <c r="N12">
        <v>10.199999999999999</v>
      </c>
      <c r="O12" s="60">
        <f t="shared" si="7"/>
        <v>31.972789115646261</v>
      </c>
      <c r="P12" s="60">
        <f t="shared" si="8"/>
        <v>49.176954732510289</v>
      </c>
      <c r="Q12" s="49">
        <f>M12/SUM(M8:M13)*100</f>
        <v>21.834061135371176</v>
      </c>
      <c r="R12" s="49">
        <f>SUM(K12:L12)/SUM(K8:L13)*100</f>
        <v>45.181674565560819</v>
      </c>
      <c r="S12" s="61">
        <f>X12/SUM(X8:X13)*100</f>
        <v>42.45006905636717</v>
      </c>
      <c r="T12" s="44">
        <f>ROUND(S12/100*SUM(K8:L13), 0)</f>
        <v>269</v>
      </c>
      <c r="U12">
        <f>SUM(T8:T13)</f>
        <v>633</v>
      </c>
      <c r="V12">
        <v>147</v>
      </c>
      <c r="W12" s="49">
        <f t="shared" si="2"/>
        <v>4.580000000000001</v>
      </c>
      <c r="X12" s="69">
        <f t="shared" si="3"/>
        <v>206.9320695102686</v>
      </c>
      <c r="Y12">
        <f>SUMIFS(genetics!$I$2:$I$992,genetics!$A$2:$A$992,prop_eggsgrav!$A12,genetics!$C$2:$C$992,prop_eggsgrav!$B12)</f>
        <v>0</v>
      </c>
      <c r="Z12">
        <f>SUMIFS(genetics!$J$2:$J$992,genetics!$A$2:$A$992,prop_eggsgrav!$A12,genetics!$C$2:$C$992,prop_eggsgrav!$B12)</f>
        <v>2</v>
      </c>
      <c r="AA12">
        <f>SUMIFS(genetics!$K$2:$K$992,genetics!$A$2:$A$992,prop_eggsgrav!$A12,genetics!$C$2:$C$992,prop_eggsgrav!$B12)</f>
        <v>8</v>
      </c>
      <c r="AB12">
        <f>SUMIFS(genetics!$L$2:$L$992,genetics!$A$2:$A$992,prop_eggsgrav!$A12,genetics!$C$2:$C$992,prop_eggsgrav!$B12)</f>
        <v>10</v>
      </c>
      <c r="AC12">
        <f t="shared" si="5"/>
        <v>10</v>
      </c>
      <c r="AD12" s="49">
        <f t="shared" si="6"/>
        <v>0</v>
      </c>
      <c r="AE12" s="49">
        <f t="shared" si="4"/>
        <v>20</v>
      </c>
      <c r="AF12" s="49">
        <f t="shared" si="4"/>
        <v>80</v>
      </c>
      <c r="AG12" s="49">
        <f t="shared" si="4"/>
        <v>100</v>
      </c>
    </row>
    <row r="13" spans="1:33" x14ac:dyDescent="0.35">
      <c r="A13" t="s">
        <v>113</v>
      </c>
      <c r="B13" t="s">
        <v>16</v>
      </c>
      <c r="C13" s="13">
        <v>0</v>
      </c>
      <c r="D13" s="13">
        <v>0</v>
      </c>
      <c r="E13" s="13">
        <v>0</v>
      </c>
      <c r="F13" s="13">
        <v>0</v>
      </c>
      <c r="G13" s="13">
        <v>1</v>
      </c>
      <c r="H13" s="13">
        <v>0</v>
      </c>
      <c r="I13" s="13">
        <v>1</v>
      </c>
      <c r="J13" s="13">
        <v>1</v>
      </c>
      <c r="K13">
        <v>144</v>
      </c>
      <c r="L13">
        <v>60</v>
      </c>
      <c r="M13">
        <v>2.6</v>
      </c>
      <c r="N13">
        <v>10.199999999999999</v>
      </c>
      <c r="O13" s="60">
        <f t="shared" si="7"/>
        <v>40.816326530612244</v>
      </c>
      <c r="P13" s="60">
        <f t="shared" si="8"/>
        <v>29.629629629629626</v>
      </c>
      <c r="Q13" s="49">
        <f>M13/SUM(M8:M13)*100</f>
        <v>22.707423580786024</v>
      </c>
      <c r="R13" s="49">
        <f>SUM(K13:L13)/SUM(K8:L13)*100</f>
        <v>32.227488151658768</v>
      </c>
      <c r="S13" s="61">
        <f>X13/SUM(X8:X13)*100</f>
        <v>29.114490611548216</v>
      </c>
      <c r="T13" s="44">
        <f>ROUND(S13/100*SUM(K8:L13), 0)</f>
        <v>184</v>
      </c>
      <c r="U13">
        <f>SUM(T8:T13)</f>
        <v>633</v>
      </c>
      <c r="V13">
        <v>147</v>
      </c>
      <c r="W13" s="49">
        <f t="shared" si="2"/>
        <v>4.4038461538461542</v>
      </c>
      <c r="X13" s="69">
        <f t="shared" si="3"/>
        <v>141.92489974480497</v>
      </c>
      <c r="Y13">
        <f>SUMIFS(genetics!$I$2:$I$992,genetics!$A$2:$A$992,prop_eggsgrav!$A13,genetics!$C$2:$C$992,prop_eggsgrav!$B13)</f>
        <v>0</v>
      </c>
      <c r="Z13">
        <f>SUMIFS(genetics!$J$2:$J$992,genetics!$A$2:$A$992,prop_eggsgrav!$A13,genetics!$C$2:$C$992,prop_eggsgrav!$B13)</f>
        <v>4</v>
      </c>
      <c r="AA13">
        <f>SUMIFS(genetics!$K$2:$K$992,genetics!$A$2:$A$992,prop_eggsgrav!$A13,genetics!$C$2:$C$992,prop_eggsgrav!$B13)</f>
        <v>6</v>
      </c>
      <c r="AB13">
        <f>SUMIFS(genetics!$L$2:$L$992,genetics!$A$2:$A$992,prop_eggsgrav!$A13,genetics!$C$2:$C$992,prop_eggsgrav!$B13)</f>
        <v>10</v>
      </c>
      <c r="AC13">
        <f t="shared" si="5"/>
        <v>10</v>
      </c>
      <c r="AD13" s="49">
        <f t="shared" si="6"/>
        <v>0</v>
      </c>
      <c r="AE13" s="49">
        <f t="shared" si="4"/>
        <v>40</v>
      </c>
      <c r="AF13" s="49">
        <f t="shared" si="4"/>
        <v>60</v>
      </c>
      <c r="AG13" s="49">
        <f t="shared" si="4"/>
        <v>100</v>
      </c>
    </row>
    <row r="14" spans="1:33" x14ac:dyDescent="0.35">
      <c r="A14" t="s">
        <v>134</v>
      </c>
      <c r="B14" t="s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34</v>
      </c>
      <c r="L14">
        <v>14</v>
      </c>
      <c r="M14">
        <v>1.9</v>
      </c>
      <c r="N14">
        <v>18.5</v>
      </c>
      <c r="O14" s="60">
        <f t="shared" ref="O14:O19" si="9">$L14/SUM($L$14:$L$19)*100</f>
        <v>5.7142857142857144</v>
      </c>
      <c r="P14" s="60">
        <f t="shared" ref="P14:P19" si="10">$K14/SUM($K$14:$K$19)*100</f>
        <v>5.5194805194805197</v>
      </c>
      <c r="Q14" s="49">
        <f>M14/SUM(M14:M19)*100</f>
        <v>17.117117117117118</v>
      </c>
      <c r="R14" s="49">
        <f>SUM(K14:L14)/SUM(K14:L19)*100</f>
        <v>5.5749128919860631</v>
      </c>
      <c r="S14" s="61">
        <f t="shared" ref="S14:S20" si="11">X14/SUM(X14:X19)*100</f>
        <v>4.2593307019571371</v>
      </c>
      <c r="T14" s="44">
        <f t="shared" ref="T14:T20" si="12">ROUND(S14/100*SUM(K14:L19), 0)</f>
        <v>37</v>
      </c>
      <c r="U14">
        <f>SUM(T14:T19)</f>
        <v>952</v>
      </c>
      <c r="V14">
        <v>245</v>
      </c>
      <c r="W14" s="49">
        <f t="shared" si="2"/>
        <v>5.8421052631578947</v>
      </c>
      <c r="X14" s="69">
        <f t="shared" si="3"/>
        <v>32.569227947918577</v>
      </c>
      <c r="Y14">
        <f>SUMIFS(genetics!$I$2:$I$992,genetics!$A$2:$A$992,prop_eggsgrav!$A14,genetics!$C$2:$C$992,prop_eggsgrav!$B14)</f>
        <v>1</v>
      </c>
      <c r="Z14">
        <f>SUMIFS(genetics!$J$2:$J$992,genetics!$A$2:$A$992,prop_eggsgrav!$A14,genetics!$C$2:$C$992,prop_eggsgrav!$B14)</f>
        <v>2</v>
      </c>
      <c r="AA14">
        <f>SUMIFS(genetics!$K$2:$K$992,genetics!$A$2:$A$992,prop_eggsgrav!$A14,genetics!$C$2:$C$992,prop_eggsgrav!$B14)</f>
        <v>8</v>
      </c>
      <c r="AB14">
        <f>SUMIFS(genetics!$L$2:$L$992,genetics!$A$2:$A$992,prop_eggsgrav!$A14,genetics!$C$2:$C$992,prop_eggsgrav!$B14)</f>
        <v>9</v>
      </c>
      <c r="AC14">
        <f t="shared" si="5"/>
        <v>10</v>
      </c>
      <c r="AD14" s="49">
        <f t="shared" si="6"/>
        <v>10</v>
      </c>
      <c r="AE14" s="49">
        <f t="shared" si="4"/>
        <v>20</v>
      </c>
      <c r="AF14" s="49">
        <f t="shared" si="4"/>
        <v>80</v>
      </c>
      <c r="AG14" s="49">
        <f t="shared" si="4"/>
        <v>90</v>
      </c>
    </row>
    <row r="15" spans="1:33" x14ac:dyDescent="0.35">
      <c r="A15" t="s">
        <v>134</v>
      </c>
      <c r="B15" t="s">
        <v>12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37</v>
      </c>
      <c r="L15">
        <v>15</v>
      </c>
      <c r="M15">
        <v>1.6</v>
      </c>
      <c r="N15">
        <v>18.5</v>
      </c>
      <c r="O15" s="60">
        <f t="shared" si="9"/>
        <v>6.1224489795918364</v>
      </c>
      <c r="P15" s="60">
        <f t="shared" si="10"/>
        <v>6.0064935064935066</v>
      </c>
      <c r="Q15" s="49">
        <f>M15/SUM(M14:M19)*100</f>
        <v>14.414414414414415</v>
      </c>
      <c r="R15" s="49">
        <f>SUM(K15:L15)/SUM(K14:L19)*100</f>
        <v>6.0394889663182347</v>
      </c>
      <c r="S15" s="61">
        <f>X15/SUM(X14:X19)*100</f>
        <v>5.4794514759552753</v>
      </c>
      <c r="T15" s="44">
        <f t="shared" si="12"/>
        <v>45</v>
      </c>
      <c r="U15">
        <f>SUM(T14:T19)</f>
        <v>952</v>
      </c>
      <c r="V15">
        <v>245</v>
      </c>
      <c r="W15" s="49">
        <f t="shared" si="2"/>
        <v>6.9375</v>
      </c>
      <c r="X15" s="69">
        <f t="shared" si="3"/>
        <v>41.89895470383275</v>
      </c>
      <c r="Y15">
        <f>SUMIFS(genetics!$I$2:$I$992,genetics!$A$2:$A$992,prop_eggsgrav!$A15,genetics!$C$2:$C$992,prop_eggsgrav!$B15)</f>
        <v>4</v>
      </c>
      <c r="Z15">
        <f>SUMIFS(genetics!$J$2:$J$992,genetics!$A$2:$A$992,prop_eggsgrav!$A15,genetics!$C$2:$C$992,prop_eggsgrav!$B15)</f>
        <v>4</v>
      </c>
      <c r="AA15">
        <f>SUMIFS(genetics!$K$2:$K$992,genetics!$A$2:$A$992,prop_eggsgrav!$A15,genetics!$C$2:$C$992,prop_eggsgrav!$B15)</f>
        <v>6</v>
      </c>
      <c r="AB15">
        <f>SUMIFS(genetics!$L$2:$L$992,genetics!$A$2:$A$992,prop_eggsgrav!$A15,genetics!$C$2:$C$992,prop_eggsgrav!$B15)</f>
        <v>6</v>
      </c>
      <c r="AC15">
        <f t="shared" si="5"/>
        <v>10</v>
      </c>
      <c r="AD15" s="49">
        <f t="shared" si="6"/>
        <v>40</v>
      </c>
      <c r="AE15" s="49">
        <f t="shared" si="4"/>
        <v>40</v>
      </c>
      <c r="AF15" s="49">
        <f t="shared" si="4"/>
        <v>60</v>
      </c>
      <c r="AG15" s="49">
        <f t="shared" si="4"/>
        <v>60</v>
      </c>
    </row>
    <row r="16" spans="1:33" x14ac:dyDescent="0.35">
      <c r="A16" t="s">
        <v>134</v>
      </c>
      <c r="B16" t="s">
        <v>13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84</v>
      </c>
      <c r="L16">
        <v>52</v>
      </c>
      <c r="M16">
        <v>2.1</v>
      </c>
      <c r="N16">
        <v>18.5</v>
      </c>
      <c r="O16" s="60">
        <f t="shared" si="9"/>
        <v>21.224489795918366</v>
      </c>
      <c r="P16" s="60">
        <f t="shared" si="10"/>
        <v>13.636363636363635</v>
      </c>
      <c r="Q16" s="49">
        <f>M16/SUM(M14:M19)*100</f>
        <v>18.918918918918919</v>
      </c>
      <c r="R16" s="49">
        <f>SUM(K16:L16)/SUM(K14:L19)*100</f>
        <v>15.795586527293844</v>
      </c>
      <c r="S16" s="61">
        <f>X16/SUM(X14:X19)*100</f>
        <v>10.918760450255201</v>
      </c>
      <c r="T16" s="44">
        <f t="shared" si="12"/>
        <v>84</v>
      </c>
      <c r="U16">
        <f>SUM(T14:T19)</f>
        <v>952</v>
      </c>
      <c r="V16">
        <v>245</v>
      </c>
      <c r="W16" s="49">
        <f t="shared" si="2"/>
        <v>5.2857142857142856</v>
      </c>
      <c r="X16" s="69">
        <f t="shared" si="3"/>
        <v>83.490957358553175</v>
      </c>
      <c r="Y16">
        <f>SUMIFS(genetics!$I$2:$I$992,genetics!$A$2:$A$992,prop_eggsgrav!$A16,genetics!$C$2:$C$992,prop_eggsgrav!$B16)</f>
        <v>3</v>
      </c>
      <c r="Z16">
        <f>SUMIFS(genetics!$J$2:$J$992,genetics!$A$2:$A$992,prop_eggsgrav!$A16,genetics!$C$2:$C$992,prop_eggsgrav!$B16)</f>
        <v>3</v>
      </c>
      <c r="AA16">
        <f>SUMIFS(genetics!$K$2:$K$992,genetics!$A$2:$A$992,prop_eggsgrav!$A16,genetics!$C$2:$C$992,prop_eggsgrav!$B16)</f>
        <v>7</v>
      </c>
      <c r="AB16">
        <f>SUMIFS(genetics!$L$2:$L$992,genetics!$A$2:$A$992,prop_eggsgrav!$A16,genetics!$C$2:$C$992,prop_eggsgrav!$B16)</f>
        <v>7</v>
      </c>
      <c r="AC16">
        <f t="shared" si="5"/>
        <v>10</v>
      </c>
      <c r="AD16" s="49">
        <f t="shared" si="6"/>
        <v>30</v>
      </c>
      <c r="AE16" s="49">
        <f t="shared" si="4"/>
        <v>30</v>
      </c>
      <c r="AF16" s="49">
        <f t="shared" si="4"/>
        <v>70</v>
      </c>
      <c r="AG16" s="49">
        <f t="shared" si="4"/>
        <v>70</v>
      </c>
    </row>
    <row r="17" spans="1:33" x14ac:dyDescent="0.35">
      <c r="A17" t="s">
        <v>134</v>
      </c>
      <c r="B17" t="s">
        <v>14</v>
      </c>
      <c r="C17">
        <v>0</v>
      </c>
      <c r="D17">
        <v>0</v>
      </c>
      <c r="E17">
        <v>1</v>
      </c>
      <c r="F17">
        <v>0</v>
      </c>
      <c r="G17">
        <v>0</v>
      </c>
      <c r="H17">
        <v>1</v>
      </c>
      <c r="I17">
        <v>0</v>
      </c>
      <c r="J17">
        <v>1</v>
      </c>
      <c r="K17">
        <v>181</v>
      </c>
      <c r="L17">
        <v>14</v>
      </c>
      <c r="M17">
        <v>1.25</v>
      </c>
      <c r="N17">
        <v>18.5</v>
      </c>
      <c r="O17" s="60">
        <f t="shared" si="9"/>
        <v>5.7142857142857144</v>
      </c>
      <c r="P17" s="60">
        <f t="shared" si="10"/>
        <v>29.383116883116884</v>
      </c>
      <c r="Q17" s="49">
        <f>M17/SUM(M14:M19)*100</f>
        <v>11.261261261261261</v>
      </c>
      <c r="R17" s="49">
        <f>SUM(K17:L17)/SUM(K14:L19)*100</f>
        <v>22.648083623693381</v>
      </c>
      <c r="S17" s="61">
        <f>X17/SUM(X14:X19)*100</f>
        <v>26.301367084585319</v>
      </c>
      <c r="T17" s="44">
        <f t="shared" si="12"/>
        <v>259</v>
      </c>
      <c r="U17">
        <f>SUM(T14:T19)</f>
        <v>952</v>
      </c>
      <c r="V17">
        <v>245</v>
      </c>
      <c r="W17" s="49">
        <f t="shared" si="2"/>
        <v>8.879999999999999</v>
      </c>
      <c r="X17" s="69">
        <f t="shared" si="3"/>
        <v>201.11498257839719</v>
      </c>
      <c r="Y17">
        <f>SUMIFS(genetics!$I$2:$I$992,genetics!$A$2:$A$992,prop_eggsgrav!$A17,genetics!$C$2:$C$992,prop_eggsgrav!$B17)</f>
        <v>0</v>
      </c>
      <c r="Z17">
        <f>SUMIFS(genetics!$J$2:$J$992,genetics!$A$2:$A$992,prop_eggsgrav!$A17,genetics!$C$2:$C$992,prop_eggsgrav!$B17)</f>
        <v>0</v>
      </c>
      <c r="AA17">
        <f>SUMIFS(genetics!$K$2:$K$992,genetics!$A$2:$A$992,prop_eggsgrav!$A17,genetics!$C$2:$C$992,prop_eggsgrav!$B17)</f>
        <v>10</v>
      </c>
      <c r="AB17">
        <f>SUMIFS(genetics!$L$2:$L$992,genetics!$A$2:$A$992,prop_eggsgrav!$A17,genetics!$C$2:$C$992,prop_eggsgrav!$B17)</f>
        <v>10</v>
      </c>
      <c r="AC17">
        <f t="shared" si="5"/>
        <v>10</v>
      </c>
      <c r="AD17" s="49">
        <f t="shared" si="6"/>
        <v>0</v>
      </c>
      <c r="AE17" s="49">
        <f t="shared" si="4"/>
        <v>0</v>
      </c>
      <c r="AF17" s="49">
        <f t="shared" si="4"/>
        <v>100</v>
      </c>
      <c r="AG17" s="49">
        <f t="shared" si="4"/>
        <v>100</v>
      </c>
    </row>
    <row r="18" spans="1:33" x14ac:dyDescent="0.35">
      <c r="A18" t="s">
        <v>134</v>
      </c>
      <c r="B18" t="s">
        <v>15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218</v>
      </c>
      <c r="L18">
        <v>149</v>
      </c>
      <c r="M18">
        <v>1.25</v>
      </c>
      <c r="N18">
        <v>18.5</v>
      </c>
      <c r="O18" s="60">
        <f t="shared" si="9"/>
        <v>60.816326530612244</v>
      </c>
      <c r="P18" s="60">
        <f t="shared" si="10"/>
        <v>35.38961038961039</v>
      </c>
      <c r="Q18" s="49">
        <f>M18/SUM(M14:M19)*100</f>
        <v>11.261261261261261</v>
      </c>
      <c r="R18" s="49">
        <f>SUM(K18:L18)/SUM(K14:L19)*100</f>
        <v>42.624854819976768</v>
      </c>
      <c r="S18" s="61">
        <f>X18/SUM(X14:X19)*100</f>
        <v>49.500521641245179</v>
      </c>
      <c r="T18" s="44">
        <f t="shared" si="12"/>
        <v>501</v>
      </c>
      <c r="U18">
        <f>SUM(T14:T19)</f>
        <v>952</v>
      </c>
      <c r="V18">
        <v>245</v>
      </c>
      <c r="W18" s="49">
        <f t="shared" si="2"/>
        <v>8.879999999999999</v>
      </c>
      <c r="X18" s="69">
        <f t="shared" si="3"/>
        <v>378.50871080139365</v>
      </c>
      <c r="Y18">
        <f>SUMIFS(genetics!$I$2:$I$992,genetics!$A$2:$A$992,prop_eggsgrav!$A18,genetics!$C$2:$C$992,prop_eggsgrav!$B18)</f>
        <v>0</v>
      </c>
      <c r="Z18">
        <f>SUMIFS(genetics!$J$2:$J$992,genetics!$A$2:$A$992,prop_eggsgrav!$A18,genetics!$C$2:$C$992,prop_eggsgrav!$B18)</f>
        <v>0</v>
      </c>
      <c r="AA18">
        <f>SUMIFS(genetics!$K$2:$K$992,genetics!$A$2:$A$992,prop_eggsgrav!$A18,genetics!$C$2:$C$992,prop_eggsgrav!$B18)</f>
        <v>10</v>
      </c>
      <c r="AB18">
        <f>SUMIFS(genetics!$L$2:$L$992,genetics!$A$2:$A$992,prop_eggsgrav!$A18,genetics!$C$2:$C$992,prop_eggsgrav!$B18)</f>
        <v>10</v>
      </c>
      <c r="AC18">
        <f t="shared" si="5"/>
        <v>10</v>
      </c>
      <c r="AD18" s="49">
        <f t="shared" si="6"/>
        <v>0</v>
      </c>
      <c r="AE18" s="49">
        <f t="shared" si="6"/>
        <v>0</v>
      </c>
      <c r="AF18" s="49">
        <f t="shared" si="6"/>
        <v>100</v>
      </c>
      <c r="AG18" s="49">
        <f t="shared" si="6"/>
        <v>100</v>
      </c>
    </row>
    <row r="19" spans="1:33" x14ac:dyDescent="0.35">
      <c r="A19" t="s">
        <v>134</v>
      </c>
      <c r="B19" t="s">
        <v>16</v>
      </c>
      <c r="C19" s="13">
        <v>0</v>
      </c>
      <c r="D19" s="13">
        <v>0</v>
      </c>
      <c r="E19" s="13">
        <v>0</v>
      </c>
      <c r="F19" s="13">
        <v>0</v>
      </c>
      <c r="G19" s="13">
        <v>1</v>
      </c>
      <c r="H19" s="13">
        <v>0</v>
      </c>
      <c r="I19" s="13">
        <v>1</v>
      </c>
      <c r="J19" s="13">
        <v>1</v>
      </c>
      <c r="K19">
        <v>62</v>
      </c>
      <c r="L19">
        <v>1</v>
      </c>
      <c r="M19" s="62">
        <v>3</v>
      </c>
      <c r="N19">
        <v>18.5</v>
      </c>
      <c r="O19" s="60">
        <f t="shared" si="9"/>
        <v>0.40816326530612246</v>
      </c>
      <c r="P19" s="60">
        <f t="shared" si="10"/>
        <v>10.064935064935066</v>
      </c>
      <c r="Q19" s="49">
        <f>M19/SUM(M14:M19)*100</f>
        <v>27.027027027027028</v>
      </c>
      <c r="R19" s="49">
        <f>SUM(K19:L19)/SUM(K14:L19)*100</f>
        <v>7.3170731707317067</v>
      </c>
      <c r="S19" s="61">
        <f>X19/SUM(X14:X19)*100</f>
        <v>3.5405686460018697</v>
      </c>
      <c r="T19" s="44">
        <f t="shared" si="12"/>
        <v>26</v>
      </c>
      <c r="U19">
        <f>SUM(T14:T19)</f>
        <v>952</v>
      </c>
      <c r="V19">
        <v>245</v>
      </c>
      <c r="W19" s="49">
        <f t="shared" si="2"/>
        <v>3.6999999999999997</v>
      </c>
      <c r="X19" s="69">
        <f t="shared" si="3"/>
        <v>27.073170731707314</v>
      </c>
      <c r="Y19">
        <f>SUMIFS(genetics!$I$2:$I$992,genetics!$A$2:$A$992,prop_eggsgrav!$A19,genetics!$C$2:$C$992,prop_eggsgrav!$B19)</f>
        <v>0</v>
      </c>
      <c r="Z19">
        <f>SUMIFS(genetics!$J$2:$J$992,genetics!$A$2:$A$992,prop_eggsgrav!$A19,genetics!$C$2:$C$992,prop_eggsgrav!$B19)</f>
        <v>0</v>
      </c>
      <c r="AA19">
        <f>SUMIFS(genetics!$K$2:$K$992,genetics!$A$2:$A$992,prop_eggsgrav!$A19,genetics!$C$2:$C$992,prop_eggsgrav!$B19)</f>
        <v>10</v>
      </c>
      <c r="AB19">
        <f>SUMIFS(genetics!$L$2:$L$992,genetics!$A$2:$A$992,prop_eggsgrav!$A19,genetics!$C$2:$C$992,prop_eggsgrav!$B19)</f>
        <v>10</v>
      </c>
      <c r="AC19">
        <f t="shared" si="5"/>
        <v>10</v>
      </c>
      <c r="AD19" s="49">
        <f t="shared" si="6"/>
        <v>0</v>
      </c>
      <c r="AE19" s="49">
        <f t="shared" si="6"/>
        <v>0</v>
      </c>
      <c r="AF19" s="49">
        <f t="shared" si="6"/>
        <v>100</v>
      </c>
      <c r="AG19" s="49">
        <f t="shared" si="6"/>
        <v>100</v>
      </c>
    </row>
    <row r="20" spans="1:33" x14ac:dyDescent="0.35">
      <c r="A20" t="s">
        <v>166</v>
      </c>
      <c r="B20" t="s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6</v>
      </c>
      <c r="L20">
        <v>0</v>
      </c>
      <c r="M20">
        <v>1.1000000000000001</v>
      </c>
      <c r="N20">
        <v>11.3</v>
      </c>
      <c r="O20" s="60">
        <f t="shared" ref="O20:O25" si="13">$L20/SUM($L$20:$L$25)*100</f>
        <v>0</v>
      </c>
      <c r="P20" s="60">
        <f t="shared" ref="P20:P25" si="14">$K20/SUM($K$20:$K$25)*100</f>
        <v>0.20675396278428668</v>
      </c>
      <c r="Q20" s="49">
        <f>M20/SUM(M20:M25)*100</f>
        <v>9.2050209205020934</v>
      </c>
      <c r="R20" s="49">
        <f>SUM(K20:L20)/SUM(K20:L25)*100</f>
        <v>0.19697964543663821</v>
      </c>
      <c r="S20" s="61">
        <f t="shared" si="11"/>
        <v>0.43790380545431901</v>
      </c>
      <c r="T20" s="44">
        <f t="shared" si="12"/>
        <v>13</v>
      </c>
      <c r="U20">
        <f>SUM(T20:T25)</f>
        <v>3045</v>
      </c>
      <c r="V20">
        <v>144</v>
      </c>
      <c r="W20" s="49">
        <f t="shared" si="2"/>
        <v>10.863636363636362</v>
      </c>
      <c r="X20" s="69">
        <f t="shared" si="3"/>
        <v>2.13991523906166</v>
      </c>
      <c r="Y20">
        <f>SUMIFS(genetics!$I$2:$I$992,genetics!$A$2:$A$992,prop_eggsgrav!$A20,genetics!$C$2:$C$992,prop_eggsgrav!$B20)</f>
        <v>1</v>
      </c>
      <c r="Z20">
        <f>SUMIFS(genetics!$J$2:$J$992,genetics!$A$2:$A$992,prop_eggsgrav!$A20,genetics!$C$2:$C$992,prop_eggsgrav!$B20)</f>
        <v>1</v>
      </c>
      <c r="AA20">
        <f>SUMIFS(genetics!$K$2:$K$992,genetics!$A$2:$A$992,prop_eggsgrav!$A20,genetics!$C$2:$C$992,prop_eggsgrav!$B20)</f>
        <v>5</v>
      </c>
      <c r="AB20">
        <f>SUMIFS(genetics!$L$2:$L$992,genetics!$A$2:$A$992,prop_eggsgrav!$A20,genetics!$C$2:$C$992,prop_eggsgrav!$B20)</f>
        <v>5</v>
      </c>
      <c r="AC20">
        <f t="shared" si="5"/>
        <v>6</v>
      </c>
      <c r="AD20" s="49">
        <f t="shared" si="6"/>
        <v>16.666666666666664</v>
      </c>
      <c r="AE20" s="49">
        <f t="shared" si="6"/>
        <v>16.666666666666664</v>
      </c>
      <c r="AF20" s="49">
        <f t="shared" si="6"/>
        <v>83.333333333333343</v>
      </c>
      <c r="AG20" s="49">
        <f t="shared" si="6"/>
        <v>83.333333333333343</v>
      </c>
    </row>
    <row r="21" spans="1:33" x14ac:dyDescent="0.35">
      <c r="A21" t="s">
        <v>166</v>
      </c>
      <c r="B21" t="s">
        <v>12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</v>
      </c>
      <c r="L21">
        <v>1</v>
      </c>
      <c r="M21">
        <v>1.2</v>
      </c>
      <c r="N21">
        <v>11.3</v>
      </c>
      <c r="O21" s="60">
        <f t="shared" si="13"/>
        <v>0.69444444444444442</v>
      </c>
      <c r="P21" s="60">
        <f t="shared" si="14"/>
        <v>0.17229496898690558</v>
      </c>
      <c r="Q21" s="49">
        <f>M21/SUM(M20:M25)*100</f>
        <v>10.0418410041841</v>
      </c>
      <c r="R21" s="49">
        <f>SUM(K21:L21)/SUM(K20:L25)*100</f>
        <v>0.19697964543663821</v>
      </c>
      <c r="S21" s="61">
        <f>X21/SUM(X20:X25)*100</f>
        <v>0.40141182166645922</v>
      </c>
      <c r="T21" s="44">
        <f>ROUND(S21/100*SUM(K20:L25), 0)</f>
        <v>12</v>
      </c>
      <c r="U21">
        <f>SUM(T20:T25)</f>
        <v>3045</v>
      </c>
      <c r="V21">
        <v>144</v>
      </c>
      <c r="W21" s="49">
        <f t="shared" si="2"/>
        <v>9.9583333333333339</v>
      </c>
      <c r="X21" s="69">
        <f t="shared" si="3"/>
        <v>1.9615889691398556</v>
      </c>
      <c r="Y21">
        <f>SUMIFS(genetics!$I$2:$I$992,genetics!$A$2:$A$992,prop_eggsgrav!$A21,genetics!$C$2:$C$992,prop_eggsgrav!$B21)</f>
        <v>0</v>
      </c>
      <c r="Z21">
        <f>SUMIFS(genetics!$J$2:$J$992,genetics!$A$2:$A$992,prop_eggsgrav!$A21,genetics!$C$2:$C$992,prop_eggsgrav!$B21)</f>
        <v>0</v>
      </c>
      <c r="AA21">
        <f>SUMIFS(genetics!$K$2:$K$992,genetics!$A$2:$A$992,prop_eggsgrav!$A21,genetics!$C$2:$C$992,prop_eggsgrav!$B21)</f>
        <v>5</v>
      </c>
      <c r="AB21">
        <f>SUMIFS(genetics!$L$2:$L$992,genetics!$A$2:$A$992,prop_eggsgrav!$A21,genetics!$C$2:$C$992,prop_eggsgrav!$B21)</f>
        <v>5</v>
      </c>
      <c r="AC21">
        <f t="shared" si="5"/>
        <v>5</v>
      </c>
      <c r="AD21" s="49">
        <f t="shared" si="6"/>
        <v>0</v>
      </c>
      <c r="AE21" s="49">
        <f t="shared" si="6"/>
        <v>0</v>
      </c>
      <c r="AF21" s="49">
        <f t="shared" si="6"/>
        <v>100</v>
      </c>
      <c r="AG21" s="49">
        <f t="shared" si="6"/>
        <v>100</v>
      </c>
    </row>
    <row r="22" spans="1:33" x14ac:dyDescent="0.35">
      <c r="A22" t="s">
        <v>166</v>
      </c>
      <c r="B22" t="s">
        <v>13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264</v>
      </c>
      <c r="L22">
        <v>84</v>
      </c>
      <c r="M22">
        <v>4.5999999999999996</v>
      </c>
      <c r="N22">
        <v>11.3</v>
      </c>
      <c r="O22" s="60">
        <f t="shared" si="13"/>
        <v>58.333333333333336</v>
      </c>
      <c r="P22" s="60">
        <f t="shared" si="14"/>
        <v>9.0971743625086141</v>
      </c>
      <c r="Q22" s="49">
        <f>M22/SUM(M20:M25)*100</f>
        <v>38.493723849372387</v>
      </c>
      <c r="R22" s="49">
        <f>SUM(K22:L22)/SUM(K20:L25)*100</f>
        <v>11.424819435325016</v>
      </c>
      <c r="S22" s="61">
        <f>X22/SUM(X20:X25)*100</f>
        <v>6.0735353886925125</v>
      </c>
      <c r="T22" s="44">
        <f>ROUND(S22/100*SUM(K20:L25), 0)</f>
        <v>185</v>
      </c>
      <c r="U22">
        <f>SUM(T20:T25)</f>
        <v>3045</v>
      </c>
      <c r="V22">
        <v>144</v>
      </c>
      <c r="W22" s="49">
        <f t="shared" si="2"/>
        <v>2.5978260869565215</v>
      </c>
      <c r="X22" s="69">
        <f t="shared" si="3"/>
        <v>29.679693967855204</v>
      </c>
      <c r="Y22">
        <f>SUMIFS(genetics!$I$2:$I$992,genetics!$A$2:$A$992,prop_eggsgrav!$A22,genetics!$C$2:$C$992,prop_eggsgrav!$B22)</f>
        <v>8</v>
      </c>
      <c r="Z22">
        <f>SUMIFS(genetics!$J$2:$J$992,genetics!$A$2:$A$992,prop_eggsgrav!$A22,genetics!$C$2:$C$992,prop_eggsgrav!$B22)</f>
        <v>8</v>
      </c>
      <c r="AA22">
        <f>SUMIFS(genetics!$K$2:$K$992,genetics!$A$2:$A$992,prop_eggsgrav!$A22,genetics!$C$2:$C$992,prop_eggsgrav!$B22)</f>
        <v>2</v>
      </c>
      <c r="AB22">
        <f>SUMIFS(genetics!$L$2:$L$992,genetics!$A$2:$A$992,prop_eggsgrav!$A22,genetics!$C$2:$C$992,prop_eggsgrav!$B22)</f>
        <v>2</v>
      </c>
      <c r="AC22">
        <f t="shared" si="5"/>
        <v>10</v>
      </c>
      <c r="AD22" s="49">
        <f t="shared" si="6"/>
        <v>80</v>
      </c>
      <c r="AE22" s="49">
        <f t="shared" si="6"/>
        <v>80</v>
      </c>
      <c r="AF22" s="49">
        <f t="shared" si="6"/>
        <v>20</v>
      </c>
      <c r="AG22" s="49">
        <f t="shared" si="6"/>
        <v>20</v>
      </c>
    </row>
    <row r="23" spans="1:33" x14ac:dyDescent="0.35">
      <c r="A23" t="s">
        <v>166</v>
      </c>
      <c r="B23" t="s">
        <v>14</v>
      </c>
      <c r="C23">
        <v>0</v>
      </c>
      <c r="D23">
        <v>0</v>
      </c>
      <c r="E23">
        <v>1</v>
      </c>
      <c r="F23">
        <v>0</v>
      </c>
      <c r="G23">
        <v>0</v>
      </c>
      <c r="H23">
        <v>1</v>
      </c>
      <c r="I23">
        <v>0</v>
      </c>
      <c r="J23">
        <v>1</v>
      </c>
      <c r="K23">
        <v>219</v>
      </c>
      <c r="L23">
        <v>4</v>
      </c>
      <c r="M23">
        <v>1.2</v>
      </c>
      <c r="N23">
        <v>11.3</v>
      </c>
      <c r="O23" s="60">
        <f t="shared" si="13"/>
        <v>2.7777777777777777</v>
      </c>
      <c r="P23" s="60">
        <f t="shared" si="14"/>
        <v>7.5465196416264648</v>
      </c>
      <c r="Q23" s="49">
        <f>M23/SUM(M20:M25)*100</f>
        <v>10.0418410041841</v>
      </c>
      <c r="R23" s="49">
        <f>SUM(K23:L23)/SUM(K20:L25)*100</f>
        <v>7.3210768220617197</v>
      </c>
      <c r="S23" s="61">
        <f>X23/SUM(X20:X25)*100</f>
        <v>14.919139371936732</v>
      </c>
      <c r="T23" s="44">
        <f>ROUND(S23/100*SUM(K20:L25), 0)</f>
        <v>454</v>
      </c>
      <c r="U23">
        <f>SUM(T20:T25)</f>
        <v>3045</v>
      </c>
      <c r="V23">
        <v>144</v>
      </c>
      <c r="W23" s="49">
        <f t="shared" si="2"/>
        <v>9.9583333333333339</v>
      </c>
      <c r="X23" s="69">
        <f t="shared" si="3"/>
        <v>72.905723353031291</v>
      </c>
      <c r="Y23">
        <f>SUMIFS(genetics!$I$2:$I$992,genetics!$A$2:$A$992,prop_eggsgrav!$A23,genetics!$C$2:$C$992,prop_eggsgrav!$B23)</f>
        <v>6</v>
      </c>
      <c r="Z23">
        <f>SUMIFS(genetics!$J$2:$J$992,genetics!$A$2:$A$992,prop_eggsgrav!$A23,genetics!$C$2:$C$992,prop_eggsgrav!$B23)</f>
        <v>6</v>
      </c>
      <c r="AA23">
        <f>SUMIFS(genetics!$K$2:$K$992,genetics!$A$2:$A$992,prop_eggsgrav!$A23,genetics!$C$2:$C$992,prop_eggsgrav!$B23)</f>
        <v>4</v>
      </c>
      <c r="AB23">
        <f>SUMIFS(genetics!$L$2:$L$992,genetics!$A$2:$A$992,prop_eggsgrav!$A23,genetics!$C$2:$C$992,prop_eggsgrav!$B23)</f>
        <v>4</v>
      </c>
      <c r="AC23">
        <f t="shared" si="5"/>
        <v>10</v>
      </c>
      <c r="AD23" s="49">
        <f t="shared" si="6"/>
        <v>60</v>
      </c>
      <c r="AE23" s="49">
        <f t="shared" si="6"/>
        <v>60</v>
      </c>
      <c r="AF23" s="49">
        <f t="shared" si="6"/>
        <v>40</v>
      </c>
      <c r="AG23" s="49">
        <f t="shared" si="6"/>
        <v>40</v>
      </c>
    </row>
    <row r="24" spans="1:33" x14ac:dyDescent="0.35">
      <c r="A24" t="s">
        <v>166</v>
      </c>
      <c r="B24" t="s">
        <v>15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94</v>
      </c>
      <c r="L24">
        <v>3</v>
      </c>
      <c r="M24">
        <v>1.2</v>
      </c>
      <c r="N24">
        <v>11.3</v>
      </c>
      <c r="O24" s="60">
        <f t="shared" si="13"/>
        <v>2.083333333333333</v>
      </c>
      <c r="P24" s="60">
        <f t="shared" si="14"/>
        <v>3.239145416953825</v>
      </c>
      <c r="Q24" s="49">
        <f>M24/SUM(M20:M25)*100</f>
        <v>10.0418410041841</v>
      </c>
      <c r="R24" s="49">
        <f>SUM(K24:L24)/SUM(K20:L25)*100</f>
        <v>3.1845042678923177</v>
      </c>
      <c r="S24" s="61">
        <f>X24/SUM(X20:X25)*100</f>
        <v>6.4894911169410898</v>
      </c>
      <c r="T24" s="44">
        <f>ROUND(S24/100*SUM(K20:L25), 0)</f>
        <v>198</v>
      </c>
      <c r="U24">
        <f>SUM(T20:T25)</f>
        <v>3045</v>
      </c>
      <c r="V24">
        <v>144</v>
      </c>
      <c r="W24" s="49">
        <f t="shared" si="2"/>
        <v>9.9583333333333339</v>
      </c>
      <c r="X24" s="69">
        <f t="shared" si="3"/>
        <v>31.71235500109433</v>
      </c>
      <c r="Y24">
        <f>SUMIFS(genetics!$I$2:$I$992,genetics!$A$2:$A$992,prop_eggsgrav!$A24,genetics!$C$2:$C$992,prop_eggsgrav!$B24)</f>
        <v>8</v>
      </c>
      <c r="Z24">
        <f>SUMIFS(genetics!$J$2:$J$992,genetics!$A$2:$A$992,prop_eggsgrav!$A24,genetics!$C$2:$C$992,prop_eggsgrav!$B24)</f>
        <v>8</v>
      </c>
      <c r="AA24">
        <f>SUMIFS(genetics!$K$2:$K$992,genetics!$A$2:$A$992,prop_eggsgrav!$A24,genetics!$C$2:$C$992,prop_eggsgrav!$B24)</f>
        <v>2</v>
      </c>
      <c r="AB24">
        <f>SUMIFS(genetics!$L$2:$L$992,genetics!$A$2:$A$992,prop_eggsgrav!$A24,genetics!$C$2:$C$992,prop_eggsgrav!$B24)</f>
        <v>2</v>
      </c>
      <c r="AC24">
        <f t="shared" si="5"/>
        <v>10</v>
      </c>
      <c r="AD24" s="49">
        <f t="shared" si="6"/>
        <v>80</v>
      </c>
      <c r="AE24" s="49">
        <f t="shared" si="6"/>
        <v>80</v>
      </c>
      <c r="AF24" s="49">
        <f t="shared" si="6"/>
        <v>20</v>
      </c>
      <c r="AG24" s="49">
        <f t="shared" si="6"/>
        <v>20</v>
      </c>
    </row>
    <row r="25" spans="1:33" x14ac:dyDescent="0.35">
      <c r="A25" t="s">
        <v>166</v>
      </c>
      <c r="B25" t="s">
        <v>16</v>
      </c>
      <c r="C25" s="13">
        <v>0</v>
      </c>
      <c r="D25" s="13">
        <v>0</v>
      </c>
      <c r="E25" s="13">
        <v>0</v>
      </c>
      <c r="F25" s="13">
        <v>0</v>
      </c>
      <c r="G25" s="13">
        <v>1</v>
      </c>
      <c r="H25" s="13">
        <v>0</v>
      </c>
      <c r="I25" s="13">
        <v>1</v>
      </c>
      <c r="J25" s="13">
        <v>1</v>
      </c>
      <c r="K25">
        <v>2314</v>
      </c>
      <c r="L25">
        <v>52</v>
      </c>
      <c r="M25">
        <v>2.65</v>
      </c>
      <c r="N25">
        <v>11.3</v>
      </c>
      <c r="O25" s="60">
        <f t="shared" si="13"/>
        <v>36.111111111111107</v>
      </c>
      <c r="P25" s="60">
        <f t="shared" si="14"/>
        <v>79.738111647139903</v>
      </c>
      <c r="Q25" s="49">
        <f>M25/SUM(M20:M25)*100</f>
        <v>22.17573221757322</v>
      </c>
      <c r="R25" s="49">
        <f>SUM(K25:L25)/SUM(K20:L25)*100</f>
        <v>77.675640183847676</v>
      </c>
      <c r="S25" s="61">
        <f>X25/SUM(X20:X25)*100</f>
        <v>71.678518495308879</v>
      </c>
      <c r="T25" s="44">
        <f>ROUND(S25/100*SUM(K20:L25), 0)</f>
        <v>2183</v>
      </c>
      <c r="U25">
        <f>SUM(T20:T25)</f>
        <v>3045</v>
      </c>
      <c r="V25">
        <v>144</v>
      </c>
      <c r="W25" s="49">
        <f t="shared" si="2"/>
        <v>4.5094339622641515</v>
      </c>
      <c r="X25" s="69">
        <f t="shared" si="3"/>
        <v>350.27316988565275</v>
      </c>
      <c r="Y25">
        <f>SUMIFS(genetics!$I$2:$I$992,genetics!$A$2:$A$992,prop_eggsgrav!$A25,genetics!$C$2:$C$992,prop_eggsgrav!$B25)</f>
        <v>6</v>
      </c>
      <c r="Z25">
        <f>SUMIFS(genetics!$J$2:$J$992,genetics!$A$2:$A$992,prop_eggsgrav!$A25,genetics!$C$2:$C$992,prop_eggsgrav!$B25)</f>
        <v>6</v>
      </c>
      <c r="AA25">
        <f>SUMIFS(genetics!$K$2:$K$992,genetics!$A$2:$A$992,prop_eggsgrav!$A25,genetics!$C$2:$C$992,prop_eggsgrav!$B25)</f>
        <v>4</v>
      </c>
      <c r="AB25">
        <f>SUMIFS(genetics!$L$2:$L$992,genetics!$A$2:$A$992,prop_eggsgrav!$A25,genetics!$C$2:$C$992,prop_eggsgrav!$B25)</f>
        <v>4</v>
      </c>
      <c r="AC25">
        <f t="shared" si="5"/>
        <v>10</v>
      </c>
      <c r="AD25" s="49">
        <f t="shared" si="6"/>
        <v>60</v>
      </c>
      <c r="AE25" s="49">
        <f t="shared" si="6"/>
        <v>60</v>
      </c>
      <c r="AF25" s="49">
        <f t="shared" si="6"/>
        <v>40</v>
      </c>
      <c r="AG25" s="49">
        <f t="shared" si="6"/>
        <v>40</v>
      </c>
    </row>
    <row r="26" spans="1:33" x14ac:dyDescent="0.35">
      <c r="A26" t="s">
        <v>186</v>
      </c>
      <c r="B26" t="s">
        <v>11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3</v>
      </c>
      <c r="L26">
        <v>1</v>
      </c>
      <c r="M26">
        <v>2.35</v>
      </c>
      <c r="N26">
        <v>18.2</v>
      </c>
      <c r="O26" s="60">
        <f t="shared" ref="O26:O31" si="15">$L26/SUM($L$26:$L$31)*100</f>
        <v>2.5</v>
      </c>
      <c r="P26" s="60">
        <f t="shared" ref="P26:P31" si="16">$K26/SUM($K$26:$K$31)*100</f>
        <v>1.2448132780082988</v>
      </c>
      <c r="Q26" s="49">
        <f>M26/SUM(M26:M31)*100</f>
        <v>9.4758064516129039</v>
      </c>
      <c r="R26" s="49">
        <f>SUM(K26:L26)/SUM(K26:L31)*100</f>
        <v>1.4234875444839856</v>
      </c>
      <c r="S26" s="61">
        <f>X26/SUM(X26:X31)*100</f>
        <v>2.7743200979016187</v>
      </c>
      <c r="T26" s="44">
        <f>ROUND(S26/100*SUM(K26:L31), 0)</f>
        <v>8</v>
      </c>
      <c r="U26">
        <f>SUM(T26:T31)</f>
        <v>282</v>
      </c>
      <c r="V26">
        <v>40</v>
      </c>
      <c r="W26" s="49">
        <f t="shared" si="2"/>
        <v>10.553191489361701</v>
      </c>
      <c r="X26" s="69">
        <f t="shared" si="3"/>
        <v>15.022336639660784</v>
      </c>
      <c r="Y26">
        <f>SUMIFS(genetics!$I$2:$I$992,genetics!$A$2:$A$992,prop_eggsgrav!$A26,genetics!$C$2:$C$992,prop_eggsgrav!$B26)</f>
        <v>0</v>
      </c>
      <c r="Z26">
        <f>SUMIFS(genetics!$J$2:$J$992,genetics!$A$2:$A$992,prop_eggsgrav!$A26,genetics!$C$2:$C$992,prop_eggsgrav!$B26)</f>
        <v>0</v>
      </c>
      <c r="AA26">
        <f>SUMIFS(genetics!$K$2:$K$992,genetics!$A$2:$A$992,prop_eggsgrav!$A26,genetics!$C$2:$C$992,prop_eggsgrav!$B26)</f>
        <v>0</v>
      </c>
      <c r="AB26">
        <f>SUMIFS(genetics!$L$2:$L$992,genetics!$A$2:$A$992,prop_eggsgrav!$A26,genetics!$C$2:$C$992,prop_eggsgrav!$B26)</f>
        <v>0</v>
      </c>
      <c r="AC26">
        <f t="shared" si="5"/>
        <v>0</v>
      </c>
      <c r="AD26" s="49" t="e">
        <f t="shared" si="6"/>
        <v>#N/A</v>
      </c>
      <c r="AE26" s="49" t="e">
        <f t="shared" si="6"/>
        <v>#N/A</v>
      </c>
      <c r="AF26" s="49" t="e">
        <f t="shared" si="6"/>
        <v>#N/A</v>
      </c>
      <c r="AG26" s="49" t="e">
        <f t="shared" si="6"/>
        <v>#N/A</v>
      </c>
    </row>
    <row r="27" spans="1:33" x14ac:dyDescent="0.35">
      <c r="A27" t="s">
        <v>186</v>
      </c>
      <c r="B27" t="s">
        <v>12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3</v>
      </c>
      <c r="L27">
        <v>0</v>
      </c>
      <c r="M27">
        <v>3</v>
      </c>
      <c r="N27">
        <v>18.2</v>
      </c>
      <c r="O27" s="60">
        <f t="shared" si="15"/>
        <v>0</v>
      </c>
      <c r="P27" s="60">
        <f t="shared" si="16"/>
        <v>1.2448132780082988</v>
      </c>
      <c r="Q27" s="49">
        <f>M27/SUM(M26:M31)*100</f>
        <v>12.09677419354839</v>
      </c>
      <c r="R27" s="49">
        <f>SUM(K27:L27)/SUM(K26:L31)*100</f>
        <v>1.0676156583629894</v>
      </c>
      <c r="S27" s="61">
        <f>X27/SUM(X26:X31)*100</f>
        <v>1.6299130575172009</v>
      </c>
      <c r="T27" s="44">
        <f>ROUND(S27/100*SUM(K26:L31), 0)</f>
        <v>5</v>
      </c>
      <c r="U27">
        <f>SUM(T26:T31)</f>
        <v>282</v>
      </c>
      <c r="V27">
        <v>40</v>
      </c>
      <c r="W27" s="49">
        <f t="shared" si="2"/>
        <v>8.2666666666666639</v>
      </c>
      <c r="X27" s="69">
        <f t="shared" si="3"/>
        <v>8.82562277580071</v>
      </c>
      <c r="Y27">
        <f>SUMIFS(genetics!$I$2:$I$992,genetics!$A$2:$A$992,prop_eggsgrav!$A27,genetics!$C$2:$C$992,prop_eggsgrav!$B27)</f>
        <v>1</v>
      </c>
      <c r="Z27">
        <f>SUMIFS(genetics!$J$2:$J$992,genetics!$A$2:$A$992,prop_eggsgrav!$A27,genetics!$C$2:$C$992,prop_eggsgrav!$B27)</f>
        <v>1</v>
      </c>
      <c r="AA27">
        <f>SUMIFS(genetics!$K$2:$K$992,genetics!$A$2:$A$992,prop_eggsgrav!$A27,genetics!$C$2:$C$992,prop_eggsgrav!$B27)</f>
        <v>0</v>
      </c>
      <c r="AB27">
        <f>SUMIFS(genetics!$L$2:$L$992,genetics!$A$2:$A$992,prop_eggsgrav!$A27,genetics!$C$2:$C$992,prop_eggsgrav!$B27)</f>
        <v>0</v>
      </c>
      <c r="AC27">
        <f t="shared" si="5"/>
        <v>1</v>
      </c>
      <c r="AD27" s="49">
        <f t="shared" si="6"/>
        <v>100</v>
      </c>
      <c r="AE27" s="49">
        <f t="shared" si="6"/>
        <v>100</v>
      </c>
      <c r="AF27" s="49">
        <f t="shared" si="6"/>
        <v>0</v>
      </c>
      <c r="AG27" s="49">
        <f t="shared" si="6"/>
        <v>0</v>
      </c>
    </row>
    <row r="28" spans="1:33" x14ac:dyDescent="0.35">
      <c r="A28" t="s">
        <v>186</v>
      </c>
      <c r="B28" t="s">
        <v>13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20</v>
      </c>
      <c r="M28">
        <v>3.8</v>
      </c>
      <c r="N28">
        <v>18.2</v>
      </c>
      <c r="O28" s="60">
        <f t="shared" si="15"/>
        <v>50</v>
      </c>
      <c r="P28" s="60">
        <f t="shared" si="16"/>
        <v>0</v>
      </c>
      <c r="Q28" s="49">
        <f>M28/SUM(M26:M31)*100</f>
        <v>15.32258064516129</v>
      </c>
      <c r="R28" s="49">
        <f>SUM(K28:L28)/SUM(K26:L31)*100</f>
        <v>7.1174377224199299</v>
      </c>
      <c r="S28" s="61">
        <f>X28/SUM(X26:X31)*100</f>
        <v>8.5784897764063235</v>
      </c>
      <c r="T28" s="44">
        <f>ROUND(S28/100*SUM(K26:L31), 0)</f>
        <v>24</v>
      </c>
      <c r="U28">
        <f>SUM(T26:T31)</f>
        <v>282</v>
      </c>
      <c r="V28">
        <v>40</v>
      </c>
      <c r="W28" s="49">
        <f t="shared" si="2"/>
        <v>6.5263157894736841</v>
      </c>
      <c r="X28" s="69">
        <f t="shared" si="3"/>
        <v>46.450646188424805</v>
      </c>
      <c r="Y28">
        <f>SUMIFS(genetics!$I$2:$I$992,genetics!$A$2:$A$992,prop_eggsgrav!$A28,genetics!$C$2:$C$992,prop_eggsgrav!$B28)</f>
        <v>5</v>
      </c>
      <c r="Z28">
        <f>SUMIFS(genetics!$J$2:$J$992,genetics!$A$2:$A$992,prop_eggsgrav!$A28,genetics!$C$2:$C$992,prop_eggsgrav!$B28)</f>
        <v>5</v>
      </c>
      <c r="AA28">
        <f>SUMIFS(genetics!$K$2:$K$992,genetics!$A$2:$A$992,prop_eggsgrav!$A28,genetics!$C$2:$C$992,prop_eggsgrav!$B28)</f>
        <v>0</v>
      </c>
      <c r="AB28">
        <f>SUMIFS(genetics!$L$2:$L$992,genetics!$A$2:$A$992,prop_eggsgrav!$A28,genetics!$C$2:$C$992,prop_eggsgrav!$B28)</f>
        <v>0</v>
      </c>
      <c r="AC28">
        <f t="shared" si="5"/>
        <v>5</v>
      </c>
      <c r="AD28" s="49">
        <f t="shared" si="6"/>
        <v>100</v>
      </c>
      <c r="AE28" s="49">
        <f t="shared" si="6"/>
        <v>100</v>
      </c>
      <c r="AF28" s="49">
        <f t="shared" si="6"/>
        <v>0</v>
      </c>
      <c r="AG28" s="49">
        <f t="shared" si="6"/>
        <v>0</v>
      </c>
    </row>
    <row r="29" spans="1:33" x14ac:dyDescent="0.35">
      <c r="A29" t="s">
        <v>186</v>
      </c>
      <c r="B29" t="s">
        <v>14</v>
      </c>
      <c r="C29">
        <v>0</v>
      </c>
      <c r="D29">
        <v>0</v>
      </c>
      <c r="E29">
        <v>1</v>
      </c>
      <c r="F29">
        <v>0</v>
      </c>
      <c r="G29">
        <v>0</v>
      </c>
      <c r="H29">
        <v>1</v>
      </c>
      <c r="I29">
        <v>0</v>
      </c>
      <c r="J29">
        <v>1</v>
      </c>
      <c r="K29">
        <v>79</v>
      </c>
      <c r="L29">
        <v>2</v>
      </c>
      <c r="M29">
        <v>3.8</v>
      </c>
      <c r="N29">
        <v>18.2</v>
      </c>
      <c r="O29" s="60">
        <f t="shared" si="15"/>
        <v>5</v>
      </c>
      <c r="P29" s="60">
        <f t="shared" si="16"/>
        <v>32.780082987551864</v>
      </c>
      <c r="Q29" s="49">
        <f>M29/SUM(M26:M31)*100</f>
        <v>15.32258064516129</v>
      </c>
      <c r="R29" s="49">
        <f>SUM(K29:L29)/SUM(K26:L31)*100</f>
        <v>28.825622775800714</v>
      </c>
      <c r="S29" s="61">
        <f>X29/SUM(X26:X31)*100</f>
        <v>34.742883594445608</v>
      </c>
      <c r="T29" s="44">
        <f>ROUND(S29/100*SUM(K26:L31), 0)</f>
        <v>98</v>
      </c>
      <c r="U29">
        <f>SUM(T26:T31)</f>
        <v>282</v>
      </c>
      <c r="V29">
        <v>40</v>
      </c>
      <c r="W29" s="49">
        <f t="shared" si="2"/>
        <v>6.5263157894736841</v>
      </c>
      <c r="X29" s="69">
        <f t="shared" si="3"/>
        <v>188.12511706312046</v>
      </c>
      <c r="Y29">
        <f>SUMIFS(genetics!$I$2:$I$992,genetics!$A$2:$A$992,prop_eggsgrav!$A29,genetics!$C$2:$C$992,prop_eggsgrav!$B29)</f>
        <v>7</v>
      </c>
      <c r="Z29">
        <f>SUMIFS(genetics!$J$2:$J$992,genetics!$A$2:$A$992,prop_eggsgrav!$A29,genetics!$C$2:$C$992,prop_eggsgrav!$B29)</f>
        <v>7</v>
      </c>
      <c r="AA29">
        <f>SUMIFS(genetics!$K$2:$K$992,genetics!$A$2:$A$992,prop_eggsgrav!$A29,genetics!$C$2:$C$992,prop_eggsgrav!$B29)</f>
        <v>1</v>
      </c>
      <c r="AB29">
        <f>SUMIFS(genetics!$L$2:$L$992,genetics!$A$2:$A$992,prop_eggsgrav!$A29,genetics!$C$2:$C$992,prop_eggsgrav!$B29)</f>
        <v>1</v>
      </c>
      <c r="AC29">
        <f t="shared" si="5"/>
        <v>8</v>
      </c>
      <c r="AD29" s="49">
        <f t="shared" si="6"/>
        <v>87.5</v>
      </c>
      <c r="AE29" s="49">
        <f t="shared" si="6"/>
        <v>87.5</v>
      </c>
      <c r="AF29" s="49">
        <f t="shared" si="6"/>
        <v>12.5</v>
      </c>
      <c r="AG29" s="49">
        <f t="shared" si="6"/>
        <v>12.5</v>
      </c>
    </row>
    <row r="30" spans="1:33" x14ac:dyDescent="0.35">
      <c r="A30" t="s">
        <v>186</v>
      </c>
      <c r="B30" t="s">
        <v>15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152</v>
      </c>
      <c r="L30">
        <v>13</v>
      </c>
      <c r="M30">
        <v>5.35</v>
      </c>
      <c r="N30">
        <v>18.2</v>
      </c>
      <c r="O30" s="60">
        <f t="shared" si="15"/>
        <v>32.5</v>
      </c>
      <c r="P30" s="60">
        <f t="shared" si="16"/>
        <v>63.070539419087133</v>
      </c>
      <c r="Q30" s="49">
        <f>M30/SUM(M26:M31)*100</f>
        <v>21.572580645161292</v>
      </c>
      <c r="R30" s="49">
        <f>SUM(K30:L30)/SUM(K26:L31)*100</f>
        <v>58.718861209964416</v>
      </c>
      <c r="S30" s="61">
        <f>X30/SUM(X26:X31)*100</f>
        <v>50.26834663370807</v>
      </c>
      <c r="T30" s="44">
        <f>ROUND(S30/100*SUM(K26:L31), 0)</f>
        <v>141</v>
      </c>
      <c r="U30">
        <f>SUM(T26:T31)</f>
        <v>282</v>
      </c>
      <c r="V30">
        <v>40</v>
      </c>
      <c r="W30" s="49">
        <f t="shared" si="2"/>
        <v>4.6355140186915884</v>
      </c>
      <c r="X30" s="69">
        <f t="shared" si="3"/>
        <v>272.19210430039578</v>
      </c>
      <c r="Y30">
        <f>SUMIFS(genetics!$I$2:$I$992,genetics!$A$2:$A$992,prop_eggsgrav!$A30,genetics!$C$2:$C$992,prop_eggsgrav!$B30)</f>
        <v>8</v>
      </c>
      <c r="Z30">
        <f>SUMIFS(genetics!$J$2:$J$992,genetics!$A$2:$A$992,prop_eggsgrav!$A30,genetics!$C$2:$C$992,prop_eggsgrav!$B30)</f>
        <v>8</v>
      </c>
      <c r="AA30">
        <f>SUMIFS(genetics!$K$2:$K$992,genetics!$A$2:$A$992,prop_eggsgrav!$A30,genetics!$C$2:$C$992,prop_eggsgrav!$B30)</f>
        <v>1</v>
      </c>
      <c r="AB30">
        <f>SUMIFS(genetics!$L$2:$L$992,genetics!$A$2:$A$992,prop_eggsgrav!$A30,genetics!$C$2:$C$992,prop_eggsgrav!$B30)</f>
        <v>1</v>
      </c>
      <c r="AC30">
        <f t="shared" si="5"/>
        <v>9</v>
      </c>
      <c r="AD30" s="49">
        <f t="shared" si="6"/>
        <v>88.888888888888886</v>
      </c>
      <c r="AE30" s="49">
        <f t="shared" si="6"/>
        <v>88.888888888888886</v>
      </c>
      <c r="AF30" s="49">
        <f t="shared" si="6"/>
        <v>11.111111111111111</v>
      </c>
      <c r="AG30" s="49">
        <f t="shared" si="6"/>
        <v>11.111111111111111</v>
      </c>
    </row>
    <row r="31" spans="1:33" x14ac:dyDescent="0.35">
      <c r="A31" t="s">
        <v>186</v>
      </c>
      <c r="B31" t="s">
        <v>16</v>
      </c>
      <c r="C31" s="13">
        <v>0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1</v>
      </c>
      <c r="J31" s="13">
        <v>1</v>
      </c>
      <c r="K31">
        <v>4</v>
      </c>
      <c r="L31">
        <v>4</v>
      </c>
      <c r="M31">
        <v>6.5</v>
      </c>
      <c r="N31">
        <v>18.2</v>
      </c>
      <c r="O31" s="60">
        <f t="shared" si="15"/>
        <v>10</v>
      </c>
      <c r="P31" s="60">
        <f t="shared" si="16"/>
        <v>1.6597510373443984</v>
      </c>
      <c r="Q31" s="49">
        <f>M31/SUM(M26:M31)*100</f>
        <v>26.209677419354843</v>
      </c>
      <c r="R31" s="49">
        <f>SUM(K31:L31)/SUM(K26:L31)*100</f>
        <v>2.8469750889679712</v>
      </c>
      <c r="S31" s="61">
        <f>X31/SUM(X26:X31)*100</f>
        <v>2.0060468400211704</v>
      </c>
      <c r="T31" s="44">
        <f>ROUND(S31/100*SUM(K26:L31), 0)</f>
        <v>6</v>
      </c>
      <c r="U31">
        <f>SUM(T26:T31)</f>
        <v>282</v>
      </c>
      <c r="V31">
        <v>40</v>
      </c>
      <c r="W31" s="49">
        <f t="shared" si="2"/>
        <v>3.8153846153846147</v>
      </c>
      <c r="X31" s="69">
        <f t="shared" si="3"/>
        <v>10.862304954831643</v>
      </c>
      <c r="Y31">
        <f>SUMIFS(genetics!$I$2:$I$992,genetics!$A$2:$A$992,prop_eggsgrav!$A31,genetics!$C$2:$C$992,prop_eggsgrav!$B31)</f>
        <v>2</v>
      </c>
      <c r="Z31">
        <f>SUMIFS(genetics!$J$2:$J$992,genetics!$A$2:$A$992,prop_eggsgrav!$A31,genetics!$C$2:$C$992,prop_eggsgrav!$B31)</f>
        <v>2</v>
      </c>
      <c r="AA31">
        <f>SUMIFS(genetics!$K$2:$K$992,genetics!$A$2:$A$992,prop_eggsgrav!$A31,genetics!$C$2:$C$992,prop_eggsgrav!$B31)</f>
        <v>1</v>
      </c>
      <c r="AB31">
        <f>SUMIFS(genetics!$L$2:$L$992,genetics!$A$2:$A$992,prop_eggsgrav!$A31,genetics!$C$2:$C$992,prop_eggsgrav!$B31)</f>
        <v>1</v>
      </c>
      <c r="AC31">
        <f t="shared" si="5"/>
        <v>3</v>
      </c>
      <c r="AD31" s="49">
        <f t="shared" si="6"/>
        <v>66.666666666666657</v>
      </c>
      <c r="AE31" s="49">
        <f t="shared" si="6"/>
        <v>66.666666666666657</v>
      </c>
      <c r="AF31" s="49">
        <f t="shared" si="6"/>
        <v>33.333333333333329</v>
      </c>
      <c r="AG31" s="49">
        <f t="shared" si="6"/>
        <v>33.333333333333329</v>
      </c>
    </row>
    <row r="32" spans="1:33" x14ac:dyDescent="0.35">
      <c r="A32" t="s">
        <v>75</v>
      </c>
      <c r="B32" t="s">
        <v>11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7</v>
      </c>
      <c r="L32">
        <v>0</v>
      </c>
      <c r="M32">
        <v>0.95</v>
      </c>
      <c r="N32">
        <v>17</v>
      </c>
      <c r="O32" s="60">
        <f t="shared" ref="O32:O37" si="17">$L32/SUM($L$32:$L$37)*100</f>
        <v>0</v>
      </c>
      <c r="P32" s="60">
        <f t="shared" ref="P32:P37" si="18">$K32/SUM($K$32:$K$37)*100</f>
        <v>3.4509958588049693E-2</v>
      </c>
      <c r="Q32" s="49">
        <f>M32/SUM(M32:M37)*100</f>
        <v>10.919540229885058</v>
      </c>
      <c r="R32" s="49">
        <f>SUM(K32:L32)/SUM(K32:L37)*100</f>
        <v>3.4496353242657207E-2</v>
      </c>
      <c r="S32" s="61">
        <f>X32/SUM(X32:X37)*100</f>
        <v>9.8865808150848958E-2</v>
      </c>
      <c r="T32" s="44">
        <f>ROUND(S32/100*SUM(K32:L37), 0)</f>
        <v>20</v>
      </c>
      <c r="U32">
        <f>SUM(T32:T37)</f>
        <v>20292</v>
      </c>
      <c r="V32">
        <v>8</v>
      </c>
      <c r="W32" s="49">
        <f t="shared" si="2"/>
        <v>9.1578947368421044</v>
      </c>
      <c r="X32" s="69">
        <f t="shared" si="3"/>
        <v>0.31591397180117647</v>
      </c>
      <c r="Y32">
        <f>SUMIFS(genetics!$I$2:$I$992,genetics!$A$2:$A$992,prop_eggsgrav!$A32,genetics!$C$2:$C$992,prop_eggsgrav!$B32)</f>
        <v>1</v>
      </c>
      <c r="Z32">
        <f>SUMIFS(genetics!$J$2:$J$992,genetics!$A$2:$A$992,prop_eggsgrav!$A32,genetics!$C$2:$C$992,prop_eggsgrav!$B32)</f>
        <v>1</v>
      </c>
      <c r="AA32">
        <f>SUMIFS(genetics!$K$2:$K$992,genetics!$A$2:$A$992,prop_eggsgrav!$A32,genetics!$C$2:$C$992,prop_eggsgrav!$B32)</f>
        <v>7</v>
      </c>
      <c r="AB32">
        <f>SUMIFS(genetics!$L$2:$L$992,genetics!$A$2:$A$992,prop_eggsgrav!$A32,genetics!$C$2:$C$992,prop_eggsgrav!$B32)</f>
        <v>7</v>
      </c>
      <c r="AC32">
        <f t="shared" si="5"/>
        <v>8</v>
      </c>
      <c r="AD32" s="49">
        <f t="shared" si="6"/>
        <v>12.5</v>
      </c>
      <c r="AE32" s="49">
        <f t="shared" si="6"/>
        <v>12.5</v>
      </c>
      <c r="AF32" s="49">
        <f t="shared" si="6"/>
        <v>87.5</v>
      </c>
      <c r="AG32" s="49">
        <f t="shared" si="6"/>
        <v>87.5</v>
      </c>
    </row>
    <row r="33" spans="1:33" x14ac:dyDescent="0.35">
      <c r="A33" t="s">
        <v>75</v>
      </c>
      <c r="B33" t="s">
        <v>12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19</v>
      </c>
      <c r="L33">
        <v>0</v>
      </c>
      <c r="M33">
        <v>0.85</v>
      </c>
      <c r="N33">
        <v>17</v>
      </c>
      <c r="O33" s="60">
        <f t="shared" si="17"/>
        <v>0</v>
      </c>
      <c r="P33" s="60">
        <f t="shared" si="18"/>
        <v>9.3669887596134885E-2</v>
      </c>
      <c r="Q33" s="49">
        <f>M33/SUM(M32:M37)*100</f>
        <v>9.7701149425287355</v>
      </c>
      <c r="R33" s="49">
        <f>SUM(K33:L33)/SUM(K32:L37)*100</f>
        <v>9.3632958801498134E-2</v>
      </c>
      <c r="S33" s="61">
        <f>X33/SUM(X32:X37)*100</f>
        <v>0.2999206448945923</v>
      </c>
      <c r="T33" s="44">
        <f>ROUND(S33/100*SUM(K32:L37), 0)</f>
        <v>61</v>
      </c>
      <c r="U33">
        <f>SUM(T32:T37)</f>
        <v>20292</v>
      </c>
      <c r="V33">
        <v>8</v>
      </c>
      <c r="W33" s="49">
        <f t="shared" si="2"/>
        <v>10.23529411764706</v>
      </c>
      <c r="X33" s="69">
        <f t="shared" si="3"/>
        <v>0.95836087243886336</v>
      </c>
      <c r="Y33">
        <f>SUMIFS(genetics!$I$2:$I$992,genetics!$A$2:$A$992,prop_eggsgrav!$A33,genetics!$C$2:$C$992,prop_eggsgrav!$B33)</f>
        <v>0</v>
      </c>
      <c r="Z33">
        <f>SUMIFS(genetics!$J$2:$J$992,genetics!$A$2:$A$992,prop_eggsgrav!$A33,genetics!$C$2:$C$992,prop_eggsgrav!$B33)</f>
        <v>0</v>
      </c>
      <c r="AA33">
        <f>SUMIFS(genetics!$K$2:$K$992,genetics!$A$2:$A$992,prop_eggsgrav!$A33,genetics!$C$2:$C$992,prop_eggsgrav!$B33)</f>
        <v>12</v>
      </c>
      <c r="AB33">
        <f>SUMIFS(genetics!$L$2:$L$992,genetics!$A$2:$A$992,prop_eggsgrav!$A33,genetics!$C$2:$C$992,prop_eggsgrav!$B33)</f>
        <v>12</v>
      </c>
      <c r="AC33">
        <f t="shared" si="5"/>
        <v>12</v>
      </c>
      <c r="AD33" s="49">
        <f t="shared" si="6"/>
        <v>0</v>
      </c>
      <c r="AE33" s="49">
        <f t="shared" si="6"/>
        <v>0</v>
      </c>
      <c r="AF33" s="49">
        <f t="shared" si="6"/>
        <v>100</v>
      </c>
      <c r="AG33" s="49">
        <f t="shared" si="6"/>
        <v>100</v>
      </c>
    </row>
    <row r="34" spans="1:33" x14ac:dyDescent="0.35">
      <c r="A34" t="s">
        <v>75</v>
      </c>
      <c r="B34" t="s">
        <v>13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211</v>
      </c>
      <c r="L34">
        <v>2</v>
      </c>
      <c r="M34">
        <v>2</v>
      </c>
      <c r="N34">
        <v>17</v>
      </c>
      <c r="O34" s="60">
        <f t="shared" si="17"/>
        <v>25</v>
      </c>
      <c r="P34" s="60">
        <f t="shared" si="18"/>
        <v>1.040228751725498</v>
      </c>
      <c r="Q34" s="49">
        <f>M34/SUM(M32:M37)*100</f>
        <v>22.988505747126439</v>
      </c>
      <c r="R34" s="49">
        <f>SUM(K34:L34)/SUM(K32:L37)*100</f>
        <v>1.0496747486694264</v>
      </c>
      <c r="S34" s="61">
        <f>X34/SUM(X32:X37)*100</f>
        <v>1.4289640199517346</v>
      </c>
      <c r="T34" s="44">
        <f>ROUND(S34/100*SUM(K32:L37), 0)</f>
        <v>290</v>
      </c>
      <c r="U34">
        <f>SUM(T32:T37)</f>
        <v>20292</v>
      </c>
      <c r="V34">
        <v>8</v>
      </c>
      <c r="W34" s="49">
        <f t="shared" si="2"/>
        <v>4.3499999999999996</v>
      </c>
      <c r="X34" s="69">
        <f t="shared" si="3"/>
        <v>4.5660851567120044</v>
      </c>
      <c r="Y34">
        <f>SUMIFS(genetics!$I$2:$I$992,genetics!$A$2:$A$992,prop_eggsgrav!$A34,genetics!$C$2:$C$992,prop_eggsgrav!$B34)</f>
        <v>2</v>
      </c>
      <c r="Z34">
        <f>SUMIFS(genetics!$J$2:$J$992,genetics!$A$2:$A$992,prop_eggsgrav!$A34,genetics!$C$2:$C$992,prop_eggsgrav!$B34)</f>
        <v>2</v>
      </c>
      <c r="AA34">
        <f>SUMIFS(genetics!$K$2:$K$992,genetics!$A$2:$A$992,prop_eggsgrav!$A34,genetics!$C$2:$C$992,prop_eggsgrav!$B34)</f>
        <v>8</v>
      </c>
      <c r="AB34">
        <f>SUMIFS(genetics!$L$2:$L$992,genetics!$A$2:$A$992,prop_eggsgrav!$A34,genetics!$C$2:$C$992,prop_eggsgrav!$B34)</f>
        <v>8</v>
      </c>
      <c r="AC34">
        <f t="shared" si="5"/>
        <v>10</v>
      </c>
      <c r="AD34" s="49">
        <f t="shared" si="6"/>
        <v>20</v>
      </c>
      <c r="AE34" s="49">
        <f t="shared" si="6"/>
        <v>20</v>
      </c>
      <c r="AF34" s="49">
        <f t="shared" si="6"/>
        <v>80</v>
      </c>
      <c r="AG34" s="49">
        <f t="shared" si="6"/>
        <v>80</v>
      </c>
    </row>
    <row r="35" spans="1:33" x14ac:dyDescent="0.35">
      <c r="A35" t="s">
        <v>75</v>
      </c>
      <c r="B35" t="s">
        <v>14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v>162</v>
      </c>
      <c r="L35">
        <v>0</v>
      </c>
      <c r="M35">
        <v>0.95</v>
      </c>
      <c r="N35">
        <v>17</v>
      </c>
      <c r="O35" s="60">
        <f t="shared" si="17"/>
        <v>0</v>
      </c>
      <c r="P35" s="60">
        <f t="shared" si="18"/>
        <v>0.79865904160915013</v>
      </c>
      <c r="Q35" s="49">
        <f>M35/SUM(M32:M37)*100</f>
        <v>10.919540229885058</v>
      </c>
      <c r="R35" s="49">
        <f>SUM(K35:L35)/SUM(K32:L37)*100</f>
        <v>0.7983441750443524</v>
      </c>
      <c r="S35" s="61">
        <f>X35/SUM(X32:X37)*100</f>
        <v>2.2880372743482185</v>
      </c>
      <c r="T35" s="44">
        <f>ROUND(S35/100*SUM(K32:L37), 0)</f>
        <v>464</v>
      </c>
      <c r="U35">
        <f>SUM(T32:T37)</f>
        <v>20292</v>
      </c>
      <c r="V35">
        <v>8</v>
      </c>
      <c r="W35" s="49">
        <f t="shared" si="2"/>
        <v>9.1578947368421044</v>
      </c>
      <c r="X35" s="69">
        <f t="shared" si="3"/>
        <v>7.3111519188272265</v>
      </c>
      <c r="Y35">
        <f>SUMIFS(genetics!$I$2:$I$992,genetics!$A$2:$A$992,prop_eggsgrav!$A35,genetics!$C$2:$C$992,prop_eggsgrav!$B35)</f>
        <v>4</v>
      </c>
      <c r="Z35">
        <f>SUMIFS(genetics!$J$2:$J$992,genetics!$A$2:$A$992,prop_eggsgrav!$A35,genetics!$C$2:$C$992,prop_eggsgrav!$B35)</f>
        <v>5</v>
      </c>
      <c r="AA35">
        <f>SUMIFS(genetics!$K$2:$K$992,genetics!$A$2:$A$992,prop_eggsgrav!$A35,genetics!$C$2:$C$992,prop_eggsgrav!$B35)</f>
        <v>3</v>
      </c>
      <c r="AB35">
        <f>SUMIFS(genetics!$L$2:$L$992,genetics!$A$2:$A$992,prop_eggsgrav!$A35,genetics!$C$2:$C$992,prop_eggsgrav!$B35)</f>
        <v>4</v>
      </c>
      <c r="AC35">
        <f t="shared" si="5"/>
        <v>8</v>
      </c>
      <c r="AD35" s="49">
        <f t="shared" si="6"/>
        <v>50</v>
      </c>
      <c r="AE35" s="49">
        <f t="shared" si="6"/>
        <v>62.5</v>
      </c>
      <c r="AF35" s="49">
        <f t="shared" si="6"/>
        <v>37.5</v>
      </c>
      <c r="AG35" s="49">
        <f t="shared" si="6"/>
        <v>50</v>
      </c>
    </row>
    <row r="36" spans="1:33" x14ac:dyDescent="0.35">
      <c r="A36" t="s">
        <v>75</v>
      </c>
      <c r="B36" t="s">
        <v>15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299</v>
      </c>
      <c r="L36">
        <v>0</v>
      </c>
      <c r="M36">
        <v>1.1000000000000001</v>
      </c>
      <c r="N36">
        <v>17</v>
      </c>
      <c r="O36" s="60">
        <f t="shared" si="17"/>
        <v>0</v>
      </c>
      <c r="P36" s="60">
        <f t="shared" si="18"/>
        <v>1.4740682311181226</v>
      </c>
      <c r="Q36" s="49">
        <f>M36/SUM(M32:M37)*100</f>
        <v>12.643678160919542</v>
      </c>
      <c r="R36" s="49">
        <f>SUM(K36:L36)/SUM(K32:L37)*100</f>
        <v>1.4734870885077864</v>
      </c>
      <c r="S36" s="61">
        <f>X36/SUM(X32:X37)*100</f>
        <v>3.6471211435387856</v>
      </c>
      <c r="T36" s="44">
        <f>ROUND(S36/100*SUM(K32:L37), 0)</f>
        <v>740</v>
      </c>
      <c r="U36">
        <f>SUM(T32:T37)</f>
        <v>20292</v>
      </c>
      <c r="V36">
        <v>8</v>
      </c>
      <c r="W36" s="49">
        <f t="shared" si="2"/>
        <v>7.9090909090909083</v>
      </c>
      <c r="X36" s="69">
        <f t="shared" si="3"/>
        <v>11.653943336379765</v>
      </c>
      <c r="Y36">
        <f>SUMIFS(genetics!$I$2:$I$992,genetics!$A$2:$A$992,prop_eggsgrav!$A36,genetics!$C$2:$C$992,prop_eggsgrav!$B36)</f>
        <v>5</v>
      </c>
      <c r="Z36">
        <f>SUMIFS(genetics!$J$2:$J$992,genetics!$A$2:$A$992,prop_eggsgrav!$A36,genetics!$C$2:$C$992,prop_eggsgrav!$B36)</f>
        <v>5</v>
      </c>
      <c r="AA36">
        <f>SUMIFS(genetics!$K$2:$K$992,genetics!$A$2:$A$992,prop_eggsgrav!$A36,genetics!$C$2:$C$992,prop_eggsgrav!$B36)</f>
        <v>5</v>
      </c>
      <c r="AB36">
        <f>SUMIFS(genetics!$L$2:$L$992,genetics!$A$2:$A$992,prop_eggsgrav!$A36,genetics!$C$2:$C$992,prop_eggsgrav!$B36)</f>
        <v>5</v>
      </c>
      <c r="AC36">
        <f t="shared" si="5"/>
        <v>10</v>
      </c>
      <c r="AD36" s="49">
        <f t="shared" si="6"/>
        <v>50</v>
      </c>
      <c r="AE36" s="49">
        <f t="shared" si="6"/>
        <v>50</v>
      </c>
      <c r="AF36" s="49">
        <f t="shared" si="6"/>
        <v>50</v>
      </c>
      <c r="AG36" s="49">
        <f t="shared" si="6"/>
        <v>50</v>
      </c>
    </row>
    <row r="37" spans="1:33" x14ac:dyDescent="0.35">
      <c r="A37" t="s">
        <v>75</v>
      </c>
      <c r="B37" t="s">
        <v>16</v>
      </c>
      <c r="C37" s="13">
        <v>0</v>
      </c>
      <c r="D37" s="13">
        <v>0</v>
      </c>
      <c r="E37" s="13">
        <v>0</v>
      </c>
      <c r="F37" s="13">
        <v>0</v>
      </c>
      <c r="G37" s="13">
        <v>1</v>
      </c>
      <c r="H37" s="13">
        <v>0</v>
      </c>
      <c r="I37" s="13">
        <v>1</v>
      </c>
      <c r="J37" s="13">
        <v>1</v>
      </c>
      <c r="K37">
        <v>19586</v>
      </c>
      <c r="L37">
        <v>6</v>
      </c>
      <c r="M37">
        <v>2.85</v>
      </c>
      <c r="N37">
        <v>17</v>
      </c>
      <c r="O37" s="60">
        <f t="shared" si="17"/>
        <v>75</v>
      </c>
      <c r="P37" s="60">
        <f t="shared" si="18"/>
        <v>96.558864129363045</v>
      </c>
      <c r="Q37" s="49">
        <f>M37/SUM(M32:M37)*100</f>
        <v>32.758620689655174</v>
      </c>
      <c r="R37" s="49">
        <f>SUM(K37:L37)/SUM(K32:L37)*100</f>
        <v>96.550364675734272</v>
      </c>
      <c r="S37" s="61">
        <f>X37/SUM(X32:X37)*100</f>
        <v>92.237091109115838</v>
      </c>
      <c r="T37" s="44">
        <f>ROUND(S37/100*SUM(K32:L37), 0)</f>
        <v>18717</v>
      </c>
      <c r="U37">
        <f>SUM(T32:T37)</f>
        <v>20292</v>
      </c>
      <c r="V37">
        <v>8</v>
      </c>
      <c r="W37" s="49">
        <f t="shared" si="2"/>
        <v>3.0526315789473681</v>
      </c>
      <c r="X37" s="69">
        <f t="shared" si="3"/>
        <v>294.73269216803089</v>
      </c>
      <c r="Y37">
        <f>SUMIFS(genetics!$I$2:$I$992,genetics!$A$2:$A$992,prop_eggsgrav!$A37,genetics!$C$2:$C$992,prop_eggsgrav!$B37)</f>
        <v>5</v>
      </c>
      <c r="Z37">
        <f>SUMIFS(genetics!$J$2:$J$992,genetics!$A$2:$A$992,prop_eggsgrav!$A37,genetics!$C$2:$C$992,prop_eggsgrav!$B37)</f>
        <v>6</v>
      </c>
      <c r="AA37">
        <f>SUMIFS(genetics!$K$2:$K$992,genetics!$A$2:$A$992,prop_eggsgrav!$A37,genetics!$C$2:$C$992,prop_eggsgrav!$B37)</f>
        <v>3</v>
      </c>
      <c r="AB37">
        <f>SUMIFS(genetics!$L$2:$L$992,genetics!$A$2:$A$992,prop_eggsgrav!$A37,genetics!$C$2:$C$992,prop_eggsgrav!$B37)</f>
        <v>4</v>
      </c>
      <c r="AC37">
        <f t="shared" si="5"/>
        <v>9</v>
      </c>
      <c r="AD37" s="49">
        <f t="shared" si="6"/>
        <v>55.555555555555557</v>
      </c>
      <c r="AE37" s="49">
        <f t="shared" si="6"/>
        <v>66.666666666666657</v>
      </c>
      <c r="AF37" s="49">
        <f t="shared" si="6"/>
        <v>33.333333333333329</v>
      </c>
      <c r="AG37" s="49">
        <f t="shared" si="6"/>
        <v>44.444444444444443</v>
      </c>
    </row>
    <row r="38" spans="1:33" x14ac:dyDescent="0.35">
      <c r="A38" s="4" t="s">
        <v>642</v>
      </c>
      <c r="B38" t="s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139</v>
      </c>
      <c r="L38">
        <v>0</v>
      </c>
      <c r="M38">
        <v>2.2200000000000002</v>
      </c>
      <c r="O38" s="60">
        <f t="shared" ref="O38:O43" si="19">$L38/SUM($L$38:$L$43)*100</f>
        <v>0</v>
      </c>
      <c r="P38" s="60">
        <f t="shared" ref="P38:P43" si="20">$K38/SUM($K$38:$K$43)*100</f>
        <v>3.0106129521334202</v>
      </c>
      <c r="Q38" s="49">
        <f>M38/SUM(M38:M43)*100</f>
        <v>10.383536014967259</v>
      </c>
      <c r="R38" s="49">
        <f>SUM(K38:L38)/SUM(K38:L43)*100</f>
        <v>2.9461636286562105</v>
      </c>
      <c r="S38" s="61">
        <f>X38/SUM(X38:X43)*100</f>
        <v>4.6363097566897506</v>
      </c>
      <c r="T38" s="44">
        <f>ROUND(S38/100*SUM(K38:L43), 0)</f>
        <v>219</v>
      </c>
      <c r="U38">
        <f>SUM(T38:T43)</f>
        <v>4718</v>
      </c>
      <c r="V38">
        <v>101</v>
      </c>
      <c r="W38" s="49">
        <f t="shared" si="2"/>
        <v>9.6306306306306304</v>
      </c>
      <c r="X38" s="69">
        <f t="shared" si="3"/>
        <v>28.373413684986389</v>
      </c>
      <c r="Y38">
        <f>SUMIFS(genetics!$I$2:$I$992,genetics!$A$2:$A$992,prop_eggsgrav!$A38,genetics!$C$2:$C$992,prop_eggsgrav!$B38)</f>
        <v>0</v>
      </c>
      <c r="Z38">
        <f>SUMIFS(genetics!$J$2:$J$992,genetics!$A$2:$A$992,prop_eggsgrav!$A38,genetics!$C$2:$C$992,prop_eggsgrav!$B38)</f>
        <v>7</v>
      </c>
      <c r="AA38">
        <f>SUMIFS(genetics!$K$2:$K$992,genetics!$A$2:$A$992,prop_eggsgrav!$A38,genetics!$C$2:$C$992,prop_eggsgrav!$B38)</f>
        <v>3</v>
      </c>
      <c r="AB38">
        <f>SUMIFS(genetics!$L$2:$L$992,genetics!$A$2:$A$992,prop_eggsgrav!$A38,genetics!$C$2:$C$992,prop_eggsgrav!$B38)</f>
        <v>10</v>
      </c>
      <c r="AC38">
        <f t="shared" si="5"/>
        <v>10</v>
      </c>
      <c r="AD38" s="49">
        <f t="shared" si="6"/>
        <v>0</v>
      </c>
      <c r="AE38" s="49">
        <f t="shared" si="6"/>
        <v>70</v>
      </c>
      <c r="AF38" s="49">
        <f t="shared" si="6"/>
        <v>30</v>
      </c>
      <c r="AG38" s="49">
        <f t="shared" si="6"/>
        <v>100</v>
      </c>
    </row>
    <row r="39" spans="1:33" x14ac:dyDescent="0.35">
      <c r="A39" s="4" t="s">
        <v>642</v>
      </c>
      <c r="B39" t="s">
        <v>12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46</v>
      </c>
      <c r="L39">
        <v>0</v>
      </c>
      <c r="M39">
        <v>2.6</v>
      </c>
      <c r="O39" s="60">
        <f t="shared" si="19"/>
        <v>0</v>
      </c>
      <c r="P39" s="60">
        <f t="shared" si="20"/>
        <v>0.99631795538228285</v>
      </c>
      <c r="Q39" s="49">
        <f>M39/SUM(M38:M43)*100</f>
        <v>12.160898035547239</v>
      </c>
      <c r="R39" s="49">
        <f>SUM(K39:L39)/SUM(K38:L43)*100</f>
        <v>0.97498940228910558</v>
      </c>
      <c r="S39" s="61">
        <f>X39/SUM(X38:X43)*100</f>
        <v>1.310071810606412</v>
      </c>
      <c r="T39" s="44">
        <f>ROUND(S39/100*SUM(K38:L43), 0)</f>
        <v>62</v>
      </c>
      <c r="U39">
        <f>SUM(T38:T43)</f>
        <v>4718</v>
      </c>
      <c r="V39">
        <v>101</v>
      </c>
      <c r="W39" s="49">
        <f t="shared" si="2"/>
        <v>8.2230769230769241</v>
      </c>
      <c r="X39" s="69">
        <f t="shared" si="3"/>
        <v>8.0174128542081071</v>
      </c>
      <c r="Y39">
        <f>SUMIFS(genetics!$I$2:$I$992,genetics!$A$2:$A$992,prop_eggsgrav!$A39,genetics!$C$2:$C$992,prop_eggsgrav!$B39)</f>
        <v>2</v>
      </c>
      <c r="Z39">
        <f>SUMIFS(genetics!$J$2:$J$992,genetics!$A$2:$A$992,prop_eggsgrav!$A39,genetics!$C$2:$C$992,prop_eggsgrav!$B39)</f>
        <v>9</v>
      </c>
      <c r="AA39">
        <f>SUMIFS(genetics!$K$2:$K$992,genetics!$A$2:$A$992,prop_eggsgrav!$A39,genetics!$C$2:$C$992,prop_eggsgrav!$B39)</f>
        <v>1</v>
      </c>
      <c r="AB39">
        <f>SUMIFS(genetics!$L$2:$L$992,genetics!$A$2:$A$992,prop_eggsgrav!$A39,genetics!$C$2:$C$992,prop_eggsgrav!$B39)</f>
        <v>8</v>
      </c>
      <c r="AC39">
        <f t="shared" si="5"/>
        <v>10</v>
      </c>
      <c r="AD39" s="49">
        <f t="shared" si="6"/>
        <v>20</v>
      </c>
      <c r="AE39" s="49">
        <f t="shared" si="6"/>
        <v>90</v>
      </c>
      <c r="AF39" s="49">
        <f t="shared" si="6"/>
        <v>10</v>
      </c>
      <c r="AG39" s="49">
        <f t="shared" si="6"/>
        <v>80</v>
      </c>
    </row>
    <row r="40" spans="1:33" x14ac:dyDescent="0.35">
      <c r="A40" s="4" t="s">
        <v>642</v>
      </c>
      <c r="B40" t="s">
        <v>13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114</v>
      </c>
      <c r="L40">
        <v>0</v>
      </c>
      <c r="M40">
        <v>5.18</v>
      </c>
      <c r="O40" s="60">
        <f t="shared" si="19"/>
        <v>0</v>
      </c>
      <c r="P40" s="60">
        <f t="shared" si="20"/>
        <v>2.4691358024691357</v>
      </c>
      <c r="Q40" s="49">
        <f>M40/SUM(M38:M43)*100</f>
        <v>24.228250701590266</v>
      </c>
      <c r="R40" s="49">
        <f>SUM(K40:L40)/SUM(K38:L43)*100</f>
        <v>2.4162780839338707</v>
      </c>
      <c r="S40" s="61">
        <f>X40/SUM(X38:X43)*100</f>
        <v>1.6296176123205501</v>
      </c>
      <c r="T40" s="44">
        <f>ROUND(S40/100*SUM(K38:L43), 0)</f>
        <v>77</v>
      </c>
      <c r="U40">
        <f>SUM(T38:T43)</f>
        <v>4718</v>
      </c>
      <c r="V40">
        <v>101</v>
      </c>
      <c r="W40" s="49">
        <f t="shared" si="2"/>
        <v>4.1274131274131287</v>
      </c>
      <c r="X40" s="69">
        <f t="shared" si="3"/>
        <v>9.9729778831092997</v>
      </c>
      <c r="Y40">
        <f>SUMIFS(genetics!$I$2:$I$992,genetics!$A$2:$A$992,prop_eggsgrav!$A40,genetics!$C$2:$C$992,prop_eggsgrav!$B40)</f>
        <v>3</v>
      </c>
      <c r="Z40">
        <f>SUMIFS(genetics!$J$2:$J$992,genetics!$A$2:$A$992,prop_eggsgrav!$A40,genetics!$C$2:$C$992,prop_eggsgrav!$B40)</f>
        <v>8</v>
      </c>
      <c r="AA40">
        <f>SUMIFS(genetics!$K$2:$K$992,genetics!$A$2:$A$992,prop_eggsgrav!$A40,genetics!$C$2:$C$992,prop_eggsgrav!$B40)</f>
        <v>2</v>
      </c>
      <c r="AB40">
        <f>SUMIFS(genetics!$L$2:$L$992,genetics!$A$2:$A$992,prop_eggsgrav!$A40,genetics!$C$2:$C$992,prop_eggsgrav!$B40)</f>
        <v>7</v>
      </c>
      <c r="AC40">
        <f t="shared" si="5"/>
        <v>10</v>
      </c>
      <c r="AD40" s="49">
        <f t="shared" si="6"/>
        <v>30</v>
      </c>
      <c r="AE40" s="49">
        <f t="shared" si="6"/>
        <v>80</v>
      </c>
      <c r="AF40" s="49">
        <f t="shared" si="6"/>
        <v>20</v>
      </c>
      <c r="AG40" s="49">
        <f t="shared" si="6"/>
        <v>70</v>
      </c>
    </row>
    <row r="41" spans="1:33" x14ac:dyDescent="0.35">
      <c r="A41" s="4" t="s">
        <v>642</v>
      </c>
      <c r="B41" t="s">
        <v>14</v>
      </c>
      <c r="C41">
        <v>0</v>
      </c>
      <c r="D41">
        <v>0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407</v>
      </c>
      <c r="L41">
        <v>0</v>
      </c>
      <c r="M41">
        <v>2.4</v>
      </c>
      <c r="O41" s="60">
        <f t="shared" si="19"/>
        <v>0</v>
      </c>
      <c r="P41" s="60">
        <f t="shared" si="20"/>
        <v>8.8152479965345467</v>
      </c>
      <c r="Q41" s="49">
        <f>M41/SUM(M38:M43)*100</f>
        <v>11.225444340505144</v>
      </c>
      <c r="R41" s="49">
        <f>SUM(K41:L41)/SUM(K38:L43)*100</f>
        <v>8.6265366680796944</v>
      </c>
      <c r="S41" s="61">
        <f>X41/SUM(X38:X43)*100</f>
        <v>12.557228170142256</v>
      </c>
      <c r="T41" s="44">
        <f>ROUND(S41/100*SUM(K38:L43), 0)</f>
        <v>592</v>
      </c>
      <c r="U41">
        <f>SUM(T38:T43)</f>
        <v>4718</v>
      </c>
      <c r="V41">
        <v>101</v>
      </c>
      <c r="W41" s="49">
        <f t="shared" si="2"/>
        <v>8.908333333333335</v>
      </c>
      <c r="X41" s="69">
        <f t="shared" si="3"/>
        <v>76.848064151476621</v>
      </c>
      <c r="Y41">
        <f>SUMIFS(genetics!$I$2:$I$992,genetics!$A$2:$A$992,prop_eggsgrav!$A41,genetics!$C$2:$C$992,prop_eggsgrav!$B41)</f>
        <v>3</v>
      </c>
      <c r="Z41">
        <f>SUMIFS(genetics!$J$2:$J$992,genetics!$A$2:$A$992,prop_eggsgrav!$A41,genetics!$C$2:$C$992,prop_eggsgrav!$B41)</f>
        <v>6</v>
      </c>
      <c r="AA41">
        <f>SUMIFS(genetics!$K$2:$K$992,genetics!$A$2:$A$992,prop_eggsgrav!$A41,genetics!$C$2:$C$992,prop_eggsgrav!$B41)</f>
        <v>4</v>
      </c>
      <c r="AB41">
        <f>SUMIFS(genetics!$L$2:$L$992,genetics!$A$2:$A$992,prop_eggsgrav!$A41,genetics!$C$2:$C$992,prop_eggsgrav!$B41)</f>
        <v>7</v>
      </c>
      <c r="AC41">
        <f t="shared" si="5"/>
        <v>10</v>
      </c>
      <c r="AD41" s="49">
        <f t="shared" si="6"/>
        <v>30</v>
      </c>
      <c r="AE41" s="49">
        <f t="shared" si="6"/>
        <v>60</v>
      </c>
      <c r="AF41" s="49">
        <f t="shared" si="6"/>
        <v>40</v>
      </c>
      <c r="AG41" s="49">
        <f t="shared" si="6"/>
        <v>70</v>
      </c>
    </row>
    <row r="42" spans="1:33" x14ac:dyDescent="0.35">
      <c r="A42" s="4" t="s">
        <v>642</v>
      </c>
      <c r="B42" t="s">
        <v>15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446</v>
      </c>
      <c r="L42">
        <v>1</v>
      </c>
      <c r="M42">
        <v>5.4</v>
      </c>
      <c r="O42" s="60">
        <f t="shared" si="19"/>
        <v>0.99009900990099009</v>
      </c>
      <c r="P42" s="60">
        <f t="shared" si="20"/>
        <v>9.6599523500108297</v>
      </c>
      <c r="Q42" s="49">
        <f>M42/SUM(M38:M43)*100</f>
        <v>25.257249766136574</v>
      </c>
      <c r="R42" s="49">
        <f>SUM(K42:L42)/SUM(K38:L43)*100</f>
        <v>9.4743535396354375</v>
      </c>
      <c r="S42" s="61">
        <f>X42/SUM(X38:X43)*100</f>
        <v>6.1294905728130917</v>
      </c>
      <c r="T42" s="44">
        <f>ROUND(S42/100*SUM(K38:L43), 0)</f>
        <v>289</v>
      </c>
      <c r="U42">
        <f>SUM(T38:T43)</f>
        <v>4718</v>
      </c>
      <c r="V42">
        <v>101</v>
      </c>
      <c r="W42" s="49">
        <f t="shared" si="2"/>
        <v>3.9592592592592597</v>
      </c>
      <c r="X42" s="69">
        <f t="shared" si="3"/>
        <v>37.511421977297346</v>
      </c>
      <c r="Y42">
        <f>SUMIFS(genetics!$I$2:$I$992,genetics!$A$2:$A$992,prop_eggsgrav!$A42,genetics!$C$2:$C$992,prop_eggsgrav!$B42)</f>
        <v>3</v>
      </c>
      <c r="Z42">
        <f>SUMIFS(genetics!$J$2:$J$992,genetics!$A$2:$A$992,prop_eggsgrav!$A42,genetics!$C$2:$C$992,prop_eggsgrav!$B42)</f>
        <v>8</v>
      </c>
      <c r="AA42">
        <f>SUMIFS(genetics!$K$2:$K$992,genetics!$A$2:$A$992,prop_eggsgrav!$A42,genetics!$C$2:$C$992,prop_eggsgrav!$B42)</f>
        <v>1</v>
      </c>
      <c r="AB42">
        <f>SUMIFS(genetics!$L$2:$L$992,genetics!$A$2:$A$992,prop_eggsgrav!$A42,genetics!$C$2:$C$992,prop_eggsgrav!$B42)</f>
        <v>6</v>
      </c>
      <c r="AC42">
        <f t="shared" si="5"/>
        <v>9</v>
      </c>
      <c r="AD42" s="49">
        <f t="shared" si="6"/>
        <v>33.333333333333329</v>
      </c>
      <c r="AE42" s="49">
        <f t="shared" si="6"/>
        <v>88.888888888888886</v>
      </c>
      <c r="AF42" s="49">
        <f t="shared" si="6"/>
        <v>11.111111111111111</v>
      </c>
      <c r="AG42" s="49">
        <f t="shared" si="6"/>
        <v>66.666666666666657</v>
      </c>
    </row>
    <row r="43" spans="1:33" x14ac:dyDescent="0.35">
      <c r="A43" s="4" t="s">
        <v>642</v>
      </c>
      <c r="B43" t="s">
        <v>16</v>
      </c>
      <c r="C43" s="13">
        <v>0</v>
      </c>
      <c r="D43" s="13">
        <v>0</v>
      </c>
      <c r="E43" s="13">
        <v>0</v>
      </c>
      <c r="F43" s="13">
        <v>0</v>
      </c>
      <c r="G43" s="13">
        <v>1</v>
      </c>
      <c r="H43" s="13">
        <v>0</v>
      </c>
      <c r="I43" s="13">
        <v>1</v>
      </c>
      <c r="J43" s="13">
        <v>1</v>
      </c>
      <c r="K43">
        <v>3465</v>
      </c>
      <c r="L43">
        <v>100</v>
      </c>
      <c r="M43">
        <v>3.58</v>
      </c>
      <c r="O43" s="60">
        <f t="shared" si="19"/>
        <v>99.009900990099013</v>
      </c>
      <c r="P43" s="60">
        <f t="shared" si="20"/>
        <v>75.048732943469787</v>
      </c>
      <c r="Q43" s="49">
        <f>M43/SUM(M38:M43)*100</f>
        <v>16.744621141253507</v>
      </c>
      <c r="R43" s="49">
        <f>SUM(K43:L43)/SUM(K38:L43)*100</f>
        <v>75.561678677405681</v>
      </c>
      <c r="S43" s="61">
        <f>X43/SUM(X38:X43)*100</f>
        <v>73.737282077427949</v>
      </c>
      <c r="T43" s="44">
        <f>ROUND(S43/100*SUM(K38:L43), 0)</f>
        <v>3479</v>
      </c>
      <c r="U43">
        <f>SUM(T38:T43)</f>
        <v>4718</v>
      </c>
      <c r="V43">
        <v>101</v>
      </c>
      <c r="W43" s="49">
        <f t="shared" si="2"/>
        <v>5.9720670391061459</v>
      </c>
      <c r="X43" s="69">
        <f t="shared" si="3"/>
        <v>451.25941064886416</v>
      </c>
      <c r="Y43">
        <f>SUMIFS(genetics!$I$2:$I$992,genetics!$A$2:$A$992,prop_eggsgrav!$A43,genetics!$C$2:$C$992,prop_eggsgrav!$B43)</f>
        <v>4</v>
      </c>
      <c r="Z43">
        <f>SUMIFS(genetics!$J$2:$J$992,genetics!$A$2:$A$992,prop_eggsgrav!$A43,genetics!$C$2:$C$992,prop_eggsgrav!$B43)</f>
        <v>6</v>
      </c>
      <c r="AA43">
        <f>SUMIFS(genetics!$K$2:$K$992,genetics!$A$2:$A$992,prop_eggsgrav!$A43,genetics!$C$2:$C$992,prop_eggsgrav!$B43)</f>
        <v>4</v>
      </c>
      <c r="AB43">
        <f>SUMIFS(genetics!$L$2:$L$992,genetics!$A$2:$A$992,prop_eggsgrav!$A43,genetics!$C$2:$C$992,prop_eggsgrav!$B43)</f>
        <v>6</v>
      </c>
      <c r="AC43">
        <f t="shared" si="5"/>
        <v>10</v>
      </c>
      <c r="AD43" s="49">
        <f t="shared" si="6"/>
        <v>40</v>
      </c>
      <c r="AE43" s="49">
        <f t="shared" si="6"/>
        <v>60</v>
      </c>
      <c r="AF43" s="49">
        <f t="shared" si="6"/>
        <v>40</v>
      </c>
      <c r="AG43" s="49">
        <f t="shared" si="6"/>
        <v>60</v>
      </c>
    </row>
    <row r="44" spans="1:33" x14ac:dyDescent="0.35">
      <c r="A44" t="s">
        <v>94</v>
      </c>
      <c r="B44" t="s">
        <v>11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361</v>
      </c>
      <c r="L44">
        <v>13</v>
      </c>
      <c r="M44">
        <v>2.2000000000000002</v>
      </c>
      <c r="O44" s="60">
        <f t="shared" ref="O44:O49" si="21">$L44/SUM($L$44:$L$49)*100</f>
        <v>0.9059233449477353</v>
      </c>
      <c r="P44" s="60">
        <f t="shared" ref="P44:P49" si="22">$K44/SUM($K$44:$K$49)*100</f>
        <v>4.0008866230743658</v>
      </c>
      <c r="Q44" s="49">
        <f>M44/SUM(M44:M49)*100</f>
        <v>12.979351032448378</v>
      </c>
      <c r="R44" s="49">
        <f>SUM(K44:L44)/SUM(K44:L49)*100</f>
        <v>3.5762096003059858</v>
      </c>
      <c r="S44" s="61">
        <f>X44/SUM(X44:X49)*100</f>
        <v>4.8181124745888209</v>
      </c>
      <c r="T44" s="44">
        <f>ROUND(S44/100*SUM(K44:L49), 0)</f>
        <v>504</v>
      </c>
      <c r="U44">
        <f>SUM(T44:T49)</f>
        <v>10459</v>
      </c>
      <c r="V44">
        <v>1435</v>
      </c>
      <c r="W44" s="49">
        <f t="shared" si="2"/>
        <v>7.704545454545455</v>
      </c>
      <c r="X44" s="69">
        <f t="shared" si="3"/>
        <v>27.553069420539302</v>
      </c>
      <c r="Y44">
        <f>SUMIFS(genetics!$I$2:$I$992,genetics!$A$2:$A$992,prop_eggsgrav!$A44,genetics!$C$2:$C$992,prop_eggsgrav!$B44)</f>
        <v>1</v>
      </c>
      <c r="Z44">
        <f>SUMIFS(genetics!$J$2:$J$992,genetics!$A$2:$A$992,prop_eggsgrav!$A44,genetics!$C$2:$C$992,prop_eggsgrav!$B44)</f>
        <v>8</v>
      </c>
      <c r="AA44">
        <f>SUMIFS(genetics!$K$2:$K$992,genetics!$A$2:$A$992,prop_eggsgrav!$A44,genetics!$C$2:$C$992,prop_eggsgrav!$B44)</f>
        <v>1</v>
      </c>
      <c r="AB44">
        <f>SUMIFS(genetics!$L$2:$L$992,genetics!$A$2:$A$992,prop_eggsgrav!$A44,genetics!$C$2:$C$992,prop_eggsgrav!$B44)</f>
        <v>8</v>
      </c>
      <c r="AC44">
        <f t="shared" si="5"/>
        <v>9</v>
      </c>
      <c r="AD44" s="49">
        <f t="shared" si="6"/>
        <v>11.111111111111111</v>
      </c>
      <c r="AE44" s="49">
        <f t="shared" si="6"/>
        <v>88.888888888888886</v>
      </c>
      <c r="AF44" s="49">
        <f t="shared" si="6"/>
        <v>11.111111111111111</v>
      </c>
      <c r="AG44" s="49">
        <f t="shared" si="6"/>
        <v>88.888888888888886</v>
      </c>
    </row>
    <row r="45" spans="1:33" x14ac:dyDescent="0.35">
      <c r="A45" t="s">
        <v>94</v>
      </c>
      <c r="B45" t="s">
        <v>12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2363</v>
      </c>
      <c r="L45">
        <v>0</v>
      </c>
      <c r="M45">
        <v>2</v>
      </c>
      <c r="O45" s="60">
        <f t="shared" si="21"/>
        <v>0</v>
      </c>
      <c r="P45" s="60">
        <f t="shared" si="22"/>
        <v>26.18862905907126</v>
      </c>
      <c r="Q45" s="49">
        <f>M45/SUM(M44:M49)*100</f>
        <v>11.799410029498523</v>
      </c>
      <c r="R45" s="49">
        <f>SUM(K45:L45)/SUM(K44:L49)*100</f>
        <v>22.595142474660545</v>
      </c>
      <c r="S45" s="61">
        <f>X45/SUM(X44:X49)*100</f>
        <v>33.485881698392305</v>
      </c>
      <c r="T45" s="44">
        <f>ROUND(S45/100*SUM(K44:L49), 0)</f>
        <v>3502</v>
      </c>
      <c r="U45">
        <f>SUM(T44:T49)</f>
        <v>10459</v>
      </c>
      <c r="V45">
        <v>1435</v>
      </c>
      <c r="W45" s="49">
        <f t="shared" si="2"/>
        <v>8.4750000000000014</v>
      </c>
      <c r="X45" s="69">
        <f t="shared" si="3"/>
        <v>191.49383247274815</v>
      </c>
      <c r="Y45">
        <f>SUMIFS(genetics!$I$2:$I$992,genetics!$A$2:$A$992,prop_eggsgrav!$A45,genetics!$C$2:$C$992,prop_eggsgrav!$B45)</f>
        <v>4</v>
      </c>
      <c r="Z45">
        <f>SUMIFS(genetics!$J$2:$J$992,genetics!$A$2:$A$992,prop_eggsgrav!$A45,genetics!$C$2:$C$992,prop_eggsgrav!$B45)</f>
        <v>9</v>
      </c>
      <c r="AA45">
        <f>SUMIFS(genetics!$K$2:$K$992,genetics!$A$2:$A$992,prop_eggsgrav!$A45,genetics!$C$2:$C$992,prop_eggsgrav!$B45)</f>
        <v>1</v>
      </c>
      <c r="AB45">
        <f>SUMIFS(genetics!$L$2:$L$992,genetics!$A$2:$A$992,prop_eggsgrav!$A45,genetics!$C$2:$C$992,prop_eggsgrav!$B45)</f>
        <v>6</v>
      </c>
      <c r="AC45">
        <f t="shared" si="5"/>
        <v>10</v>
      </c>
      <c r="AD45" s="49">
        <f t="shared" si="6"/>
        <v>40</v>
      </c>
      <c r="AE45" s="49">
        <f t="shared" si="6"/>
        <v>90</v>
      </c>
      <c r="AF45" s="49">
        <f t="shared" si="6"/>
        <v>10</v>
      </c>
      <c r="AG45" s="49">
        <f t="shared" si="6"/>
        <v>60</v>
      </c>
    </row>
    <row r="46" spans="1:33" x14ac:dyDescent="0.35">
      <c r="A46" t="s">
        <v>94</v>
      </c>
      <c r="B46" t="s">
        <v>13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3479</v>
      </c>
      <c r="L46">
        <v>1029</v>
      </c>
      <c r="M46">
        <v>4.1500000000000004</v>
      </c>
      <c r="O46" s="60">
        <f t="shared" si="21"/>
        <v>71.707317073170728</v>
      </c>
      <c r="P46" s="60">
        <f t="shared" si="22"/>
        <v>38.557020946470132</v>
      </c>
      <c r="Q46" s="49">
        <f>M46/SUM(M44:M49)*100</f>
        <v>24.483775811209437</v>
      </c>
      <c r="R46" s="49">
        <f>SUM(K46:L46)/SUM(K44:L49)*100</f>
        <v>43.105756358768403</v>
      </c>
      <c r="S46" s="61">
        <f>X46/SUM(X44:X49)*100</f>
        <v>30.786748455629205</v>
      </c>
      <c r="T46" s="44">
        <f>ROUND(S46/100*SUM(K44:L49), 0)</f>
        <v>3220</v>
      </c>
      <c r="U46">
        <f>SUM(T44:T49)</f>
        <v>10459</v>
      </c>
      <c r="V46">
        <v>1435</v>
      </c>
      <c r="W46" s="49">
        <f t="shared" si="2"/>
        <v>4.0843373493975905</v>
      </c>
      <c r="X46" s="69">
        <f t="shared" si="3"/>
        <v>176.05845067015048</v>
      </c>
      <c r="Y46">
        <f>SUMIFS(genetics!$I$2:$I$992,genetics!$A$2:$A$992,prop_eggsgrav!$A46,genetics!$C$2:$C$992,prop_eggsgrav!$B46)</f>
        <v>3</v>
      </c>
      <c r="Z46">
        <f>SUMIFS(genetics!$J$2:$J$992,genetics!$A$2:$A$992,prop_eggsgrav!$A46,genetics!$C$2:$C$992,prop_eggsgrav!$B46)</f>
        <v>8</v>
      </c>
      <c r="AA46">
        <f>SUMIFS(genetics!$K$2:$K$992,genetics!$A$2:$A$992,prop_eggsgrav!$A46,genetics!$C$2:$C$992,prop_eggsgrav!$B46)</f>
        <v>2</v>
      </c>
      <c r="AB46">
        <f>SUMIFS(genetics!$L$2:$L$992,genetics!$A$2:$A$992,prop_eggsgrav!$A46,genetics!$C$2:$C$992,prop_eggsgrav!$B46)</f>
        <v>7</v>
      </c>
      <c r="AC46">
        <f t="shared" si="5"/>
        <v>10</v>
      </c>
      <c r="AD46" s="49">
        <f t="shared" si="6"/>
        <v>30</v>
      </c>
      <c r="AE46" s="49">
        <f t="shared" si="6"/>
        <v>80</v>
      </c>
      <c r="AF46" s="49">
        <f t="shared" si="6"/>
        <v>20</v>
      </c>
      <c r="AG46" s="49">
        <f t="shared" si="6"/>
        <v>70</v>
      </c>
    </row>
    <row r="47" spans="1:33" x14ac:dyDescent="0.35">
      <c r="A47" t="s">
        <v>94</v>
      </c>
      <c r="B47" t="s">
        <v>14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I47">
        <v>0</v>
      </c>
      <c r="J47">
        <v>1</v>
      </c>
      <c r="K47">
        <v>684</v>
      </c>
      <c r="L47">
        <v>283</v>
      </c>
      <c r="M47">
        <v>2.4</v>
      </c>
      <c r="O47" s="60">
        <f t="shared" si="21"/>
        <v>19.721254355400696</v>
      </c>
      <c r="P47" s="60">
        <f t="shared" si="22"/>
        <v>7.5806272858251127</v>
      </c>
      <c r="Q47" s="49">
        <f>M47/SUM(M44:M49)*100</f>
        <v>14.159292035398227</v>
      </c>
      <c r="R47" s="49">
        <f>SUM(K47:L47)/SUM(K44:L49)*100</f>
        <v>9.2465098489194872</v>
      </c>
      <c r="S47" s="61">
        <f>X47/SUM(X44:X49)*100</f>
        <v>11.419398928743604</v>
      </c>
      <c r="T47" s="44">
        <f>ROUND(S47/100*SUM(K44:L49), 0)</f>
        <v>1194</v>
      </c>
      <c r="U47">
        <f>SUM(T44:T49)</f>
        <v>10459</v>
      </c>
      <c r="V47">
        <v>1435</v>
      </c>
      <c r="W47" s="49">
        <f t="shared" si="2"/>
        <v>7.0625000000000018</v>
      </c>
      <c r="X47" s="69">
        <f t="shared" si="3"/>
        <v>65.303475807993891</v>
      </c>
      <c r="Y47">
        <f>SUMIFS(genetics!$I$2:$I$992,genetics!$A$2:$A$992,prop_eggsgrav!$A47,genetics!$C$2:$C$992,prop_eggsgrav!$B47)</f>
        <v>4</v>
      </c>
      <c r="Z47">
        <f>SUMIFS(genetics!$J$2:$J$992,genetics!$A$2:$A$992,prop_eggsgrav!$A47,genetics!$C$2:$C$992,prop_eggsgrav!$B47)</f>
        <v>9</v>
      </c>
      <c r="AA47">
        <f>SUMIFS(genetics!$K$2:$K$992,genetics!$A$2:$A$992,prop_eggsgrav!$A47,genetics!$C$2:$C$992,prop_eggsgrav!$B47)</f>
        <v>1</v>
      </c>
      <c r="AB47">
        <f>SUMIFS(genetics!$L$2:$L$992,genetics!$A$2:$A$992,prop_eggsgrav!$A47,genetics!$C$2:$C$992,prop_eggsgrav!$B47)</f>
        <v>6</v>
      </c>
      <c r="AC47">
        <f t="shared" si="5"/>
        <v>10</v>
      </c>
      <c r="AD47" s="49">
        <f t="shared" si="6"/>
        <v>40</v>
      </c>
      <c r="AE47" s="49">
        <f t="shared" si="6"/>
        <v>90</v>
      </c>
      <c r="AF47" s="49">
        <f t="shared" si="6"/>
        <v>10</v>
      </c>
      <c r="AG47" s="49">
        <f t="shared" si="6"/>
        <v>60</v>
      </c>
    </row>
    <row r="48" spans="1:33" x14ac:dyDescent="0.35">
      <c r="A48" t="s">
        <v>94</v>
      </c>
      <c r="B48" t="s">
        <v>15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  <c r="K48">
        <v>510</v>
      </c>
      <c r="L48">
        <v>87</v>
      </c>
      <c r="M48">
        <v>2.6</v>
      </c>
      <c r="O48" s="60">
        <f t="shared" si="21"/>
        <v>6.0627177700348431</v>
      </c>
      <c r="P48" s="60">
        <f t="shared" si="22"/>
        <v>5.6522220990801291</v>
      </c>
      <c r="Q48" s="49">
        <f>M48/SUM(M44:M49)*100</f>
        <v>15.33923303834808</v>
      </c>
      <c r="R48" s="49">
        <f>SUM(K48:L48)/SUM(K44:L49)*100</f>
        <v>5.7085484796328165</v>
      </c>
      <c r="S48" s="61">
        <f>X48/SUM(X44:X49)*100</f>
        <v>6.5077220527817348</v>
      </c>
      <c r="T48" s="44">
        <f>ROUND(S48/100*SUM(K44:L49), 0)</f>
        <v>681</v>
      </c>
      <c r="U48">
        <f>SUM(T44:T49)</f>
        <v>10459</v>
      </c>
      <c r="V48">
        <v>1435</v>
      </c>
      <c r="W48" s="49">
        <f t="shared" si="2"/>
        <v>6.5192307692307709</v>
      </c>
      <c r="X48" s="69">
        <f t="shared" si="3"/>
        <v>37.215344896067798</v>
      </c>
      <c r="Y48">
        <f>SUMIFS(genetics!$I$2:$I$992,genetics!$A$2:$A$992,prop_eggsgrav!$A48,genetics!$C$2:$C$992,prop_eggsgrav!$B48)</f>
        <v>2</v>
      </c>
      <c r="Z48">
        <f>SUMIFS(genetics!$J$2:$J$992,genetics!$A$2:$A$992,prop_eggsgrav!$A48,genetics!$C$2:$C$992,prop_eggsgrav!$B48)</f>
        <v>4</v>
      </c>
      <c r="AA48">
        <f>SUMIFS(genetics!$K$2:$K$992,genetics!$A$2:$A$992,prop_eggsgrav!$A48,genetics!$C$2:$C$992,prop_eggsgrav!$B48)</f>
        <v>1</v>
      </c>
      <c r="AB48">
        <f>SUMIFS(genetics!$L$2:$L$992,genetics!$A$2:$A$992,prop_eggsgrav!$A48,genetics!$C$2:$C$992,prop_eggsgrav!$B48)</f>
        <v>3</v>
      </c>
      <c r="AC48">
        <f t="shared" si="5"/>
        <v>5</v>
      </c>
      <c r="AD48" s="49">
        <f t="shared" si="6"/>
        <v>40</v>
      </c>
      <c r="AE48" s="49">
        <f t="shared" si="6"/>
        <v>80</v>
      </c>
      <c r="AF48" s="49">
        <f t="shared" si="6"/>
        <v>20</v>
      </c>
      <c r="AG48" s="49">
        <f t="shared" si="6"/>
        <v>60</v>
      </c>
    </row>
    <row r="49" spans="1:33" x14ac:dyDescent="0.35">
      <c r="A49" t="s">
        <v>94</v>
      </c>
      <c r="B49" t="s">
        <v>16</v>
      </c>
      <c r="C49" s="13">
        <v>0</v>
      </c>
      <c r="D49" s="13">
        <v>0</v>
      </c>
      <c r="E49" s="13">
        <v>0</v>
      </c>
      <c r="F49" s="13">
        <v>0</v>
      </c>
      <c r="G49" s="13">
        <v>1</v>
      </c>
      <c r="H49" s="13">
        <v>0</v>
      </c>
      <c r="I49" s="13">
        <v>1</v>
      </c>
      <c r="J49" s="13">
        <v>1</v>
      </c>
      <c r="K49">
        <v>1626</v>
      </c>
      <c r="L49">
        <v>23</v>
      </c>
      <c r="M49">
        <v>3.6</v>
      </c>
      <c r="O49" s="60">
        <f t="shared" si="21"/>
        <v>1.6027874564459932</v>
      </c>
      <c r="P49" s="60">
        <f t="shared" si="22"/>
        <v>18.020613986478999</v>
      </c>
      <c r="Q49" s="49">
        <f>M49/SUM(M44:M49)*100</f>
        <v>21.238938053097343</v>
      </c>
      <c r="R49" s="49">
        <f>SUM(K49:L49)/SUM(K44:L49)*100</f>
        <v>15.767833237712756</v>
      </c>
      <c r="S49" s="61">
        <f>X49/SUM(X44:X49)*100</f>
        <v>12.982136389864324</v>
      </c>
      <c r="T49" s="44">
        <f>ROUND(S49/100*SUM(K44:L49), 0)</f>
        <v>1358</v>
      </c>
      <c r="U49">
        <f>SUM(T44:T49)</f>
        <v>10459</v>
      </c>
      <c r="V49">
        <v>1435</v>
      </c>
      <c r="W49" s="49">
        <f t="shared" si="2"/>
        <v>4.7083333333333339</v>
      </c>
      <c r="X49" s="69">
        <f t="shared" si="3"/>
        <v>74.24021482756423</v>
      </c>
      <c r="Y49">
        <f>SUMIFS(genetics!$I$2:$I$992,genetics!$A$2:$A$992,prop_eggsgrav!$A49,genetics!$C$2:$C$992,prop_eggsgrav!$B49)</f>
        <v>3</v>
      </c>
      <c r="Z49">
        <f>SUMIFS(genetics!$J$2:$J$992,genetics!$A$2:$A$992,prop_eggsgrav!$A49,genetics!$C$2:$C$992,prop_eggsgrav!$B49)</f>
        <v>5</v>
      </c>
      <c r="AA49">
        <f>SUMIFS(genetics!$K$2:$K$992,genetics!$A$2:$A$992,prop_eggsgrav!$A49,genetics!$C$2:$C$992,prop_eggsgrav!$B49)</f>
        <v>3</v>
      </c>
      <c r="AB49">
        <f>SUMIFS(genetics!$L$2:$L$992,genetics!$A$2:$A$992,prop_eggsgrav!$A49,genetics!$C$2:$C$992,prop_eggsgrav!$B49)</f>
        <v>5</v>
      </c>
      <c r="AC49">
        <f t="shared" si="5"/>
        <v>8</v>
      </c>
      <c r="AD49" s="49">
        <f t="shared" si="6"/>
        <v>37.5</v>
      </c>
      <c r="AE49" s="49">
        <f t="shared" si="6"/>
        <v>62.5</v>
      </c>
      <c r="AF49" s="49">
        <f t="shared" si="6"/>
        <v>37.5</v>
      </c>
      <c r="AG49" s="49">
        <f t="shared" si="6"/>
        <v>62.5</v>
      </c>
    </row>
    <row r="50" spans="1:33" x14ac:dyDescent="0.35">
      <c r="A50" t="s">
        <v>55</v>
      </c>
      <c r="B50" t="s">
        <v>11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10</v>
      </c>
      <c r="L50">
        <v>1</v>
      </c>
      <c r="M50">
        <v>1.46</v>
      </c>
      <c r="N50">
        <v>13</v>
      </c>
      <c r="O50" s="60">
        <f t="shared" ref="O50:O55" si="23">$L50/SUM($L$50:$L$55)*100</f>
        <v>3.4083162917518749E-2</v>
      </c>
      <c r="P50" s="60">
        <f t="shared" ref="P50:P55" si="24">$K50/SUM($K$50:$K$55)*100</f>
        <v>0.1426126640045636</v>
      </c>
      <c r="Q50" s="49">
        <f>M50/SUM(M50:M55)*100</f>
        <v>12.258606213266162</v>
      </c>
      <c r="R50" s="49">
        <f>SUM(K50:L50)/SUM(K50:L55)*100</f>
        <v>0.11059722501508143</v>
      </c>
      <c r="S50" s="61">
        <f>X50/SUM(X50:X55)*100</f>
        <v>0.17309472437096751</v>
      </c>
      <c r="T50" s="44">
        <f>ROUND(S50/100*SUM(K50:L55), 0)</f>
        <v>17</v>
      </c>
      <c r="U50">
        <f>SUM(T50:T55)</f>
        <v>9945</v>
      </c>
      <c r="V50">
        <v>2934</v>
      </c>
      <c r="W50" s="49">
        <f t="shared" si="2"/>
        <v>8.1575342465753433</v>
      </c>
      <c r="X50" s="69">
        <f t="shared" si="3"/>
        <v>0.90220065063672605</v>
      </c>
      <c r="Y50">
        <f>SUMIFS(genetics!$I$2:$I$992,genetics!$A$2:$A$992,prop_eggsgrav!$A50,genetics!$C$2:$C$992,prop_eggsgrav!$B50)</f>
        <v>0</v>
      </c>
      <c r="Z50">
        <f>SUMIFS(genetics!$J$2:$J$992,genetics!$A$2:$A$992,prop_eggsgrav!$A50,genetics!$C$2:$C$992,prop_eggsgrav!$B50)</f>
        <v>2</v>
      </c>
      <c r="AA50">
        <f>SUMIFS(genetics!$K$2:$K$992,genetics!$A$2:$A$992,prop_eggsgrav!$A50,genetics!$C$2:$C$992,prop_eggsgrav!$B50)</f>
        <v>7</v>
      </c>
      <c r="AB50">
        <f>SUMIFS(genetics!$L$2:$L$992,genetics!$A$2:$A$992,prop_eggsgrav!$A50,genetics!$C$2:$C$992,prop_eggsgrav!$B50)</f>
        <v>9</v>
      </c>
      <c r="AC50">
        <f t="shared" si="5"/>
        <v>9</v>
      </c>
      <c r="AD50" s="49">
        <f t="shared" si="6"/>
        <v>0</v>
      </c>
      <c r="AE50" s="49">
        <f t="shared" si="6"/>
        <v>22.222222222222221</v>
      </c>
      <c r="AF50" s="49">
        <f t="shared" si="6"/>
        <v>77.777777777777786</v>
      </c>
      <c r="AG50" s="49">
        <f t="shared" si="6"/>
        <v>100</v>
      </c>
    </row>
    <row r="51" spans="1:33" x14ac:dyDescent="0.35">
      <c r="A51" t="s">
        <v>55</v>
      </c>
      <c r="B51" t="s">
        <v>12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450</v>
      </c>
      <c r="L51">
        <v>0</v>
      </c>
      <c r="M51">
        <v>1.9</v>
      </c>
      <c r="N51">
        <v>13</v>
      </c>
      <c r="O51" s="60">
        <f t="shared" si="23"/>
        <v>0</v>
      </c>
      <c r="P51" s="60">
        <f t="shared" si="24"/>
        <v>6.4175698802053622</v>
      </c>
      <c r="Q51" s="49">
        <f>M51/SUM(M50:M55)*100</f>
        <v>15.952980688497059</v>
      </c>
      <c r="R51" s="49">
        <f>SUM(K51:L51)/SUM(K50:L55)*100</f>
        <v>4.5244319324351494</v>
      </c>
      <c r="S51" s="61">
        <f>X51/SUM(X50:X55)*100</f>
        <v>5.4413030579773034</v>
      </c>
      <c r="T51" s="44">
        <f>ROUND(S51/100*SUM(K50:L55), 0)</f>
        <v>541</v>
      </c>
      <c r="U51">
        <f>SUM(T50:T55)</f>
        <v>9945</v>
      </c>
      <c r="V51">
        <v>2934</v>
      </c>
      <c r="W51" s="49">
        <f t="shared" si="2"/>
        <v>6.26842105263158</v>
      </c>
      <c r="X51" s="69">
        <f t="shared" si="3"/>
        <v>28.361044376475071</v>
      </c>
      <c r="Y51">
        <f>SUMIFS(genetics!$I$2:$I$992,genetics!$A$2:$A$992,prop_eggsgrav!$A51,genetics!$C$2:$C$992,prop_eggsgrav!$B51)</f>
        <v>2</v>
      </c>
      <c r="Z51">
        <f>SUMIFS(genetics!$J$2:$J$992,genetics!$A$2:$A$992,prop_eggsgrav!$A51,genetics!$C$2:$C$992,prop_eggsgrav!$B51)</f>
        <v>4</v>
      </c>
      <c r="AA51">
        <f>SUMIFS(genetics!$K$2:$K$992,genetics!$A$2:$A$992,prop_eggsgrav!$A51,genetics!$C$2:$C$992,prop_eggsgrav!$B51)</f>
        <v>6</v>
      </c>
      <c r="AB51">
        <f>SUMIFS(genetics!$L$2:$L$992,genetics!$A$2:$A$992,prop_eggsgrav!$A51,genetics!$C$2:$C$992,prop_eggsgrav!$B51)</f>
        <v>8</v>
      </c>
      <c r="AC51">
        <f t="shared" si="5"/>
        <v>10</v>
      </c>
      <c r="AD51" s="49">
        <f t="shared" si="6"/>
        <v>20</v>
      </c>
      <c r="AE51" s="49">
        <f t="shared" si="6"/>
        <v>40</v>
      </c>
      <c r="AF51" s="49">
        <f t="shared" si="6"/>
        <v>60</v>
      </c>
      <c r="AG51" s="49">
        <f t="shared" si="6"/>
        <v>80</v>
      </c>
    </row>
    <row r="52" spans="1:33" x14ac:dyDescent="0.35">
      <c r="A52" t="s">
        <v>55</v>
      </c>
      <c r="B52" t="s">
        <v>13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1260</v>
      </c>
      <c r="L52">
        <v>1020</v>
      </c>
      <c r="M52">
        <v>2</v>
      </c>
      <c r="N52">
        <v>13</v>
      </c>
      <c r="O52" s="60">
        <f t="shared" si="23"/>
        <v>34.764826175869118</v>
      </c>
      <c r="P52" s="60">
        <f t="shared" si="24"/>
        <v>17.969195664575015</v>
      </c>
      <c r="Q52" s="49">
        <f>M52/SUM(M50:M55)*100</f>
        <v>16.792611251049539</v>
      </c>
      <c r="R52" s="49">
        <f>SUM(K52:L52)/SUM(K50:L55)*100</f>
        <v>22.923788457671428</v>
      </c>
      <c r="S52" s="61">
        <f>X52/SUM(X50:X55)*100</f>
        <v>26.190805385730759</v>
      </c>
      <c r="T52" s="44">
        <f>ROUND(S52/100*SUM(K50:L55), 0)</f>
        <v>2605</v>
      </c>
      <c r="U52">
        <f>SUM(T50:T55)</f>
        <v>9945</v>
      </c>
      <c r="V52">
        <v>2934</v>
      </c>
      <c r="W52" s="49">
        <f t="shared" si="2"/>
        <v>5.9550000000000001</v>
      </c>
      <c r="X52" s="69">
        <f t="shared" si="3"/>
        <v>136.51116026543335</v>
      </c>
      <c r="Y52">
        <f>SUMIFS(genetics!$I$2:$I$992,genetics!$A$2:$A$992,prop_eggsgrav!$A52,genetics!$C$2:$C$992,prop_eggsgrav!$B52)</f>
        <v>5</v>
      </c>
      <c r="Z52">
        <f>SUMIFS(genetics!$J$2:$J$992,genetics!$A$2:$A$992,prop_eggsgrav!$A52,genetics!$C$2:$C$992,prop_eggsgrav!$B52)</f>
        <v>6</v>
      </c>
      <c r="AA52">
        <f>SUMIFS(genetics!$K$2:$K$992,genetics!$A$2:$A$992,prop_eggsgrav!$A52,genetics!$C$2:$C$992,prop_eggsgrav!$B52)</f>
        <v>4</v>
      </c>
      <c r="AB52">
        <f>SUMIFS(genetics!$L$2:$L$992,genetics!$A$2:$A$992,prop_eggsgrav!$A52,genetics!$C$2:$C$992,prop_eggsgrav!$B52)</f>
        <v>5</v>
      </c>
      <c r="AC52">
        <f t="shared" si="5"/>
        <v>10</v>
      </c>
      <c r="AD52" s="49">
        <f t="shared" si="6"/>
        <v>50</v>
      </c>
      <c r="AE52" s="49">
        <f t="shared" si="6"/>
        <v>60</v>
      </c>
      <c r="AF52" s="49">
        <f t="shared" si="6"/>
        <v>40</v>
      </c>
      <c r="AG52" s="49">
        <f t="shared" si="6"/>
        <v>50</v>
      </c>
    </row>
    <row r="53" spans="1:33" x14ac:dyDescent="0.35">
      <c r="A53" t="s">
        <v>55</v>
      </c>
      <c r="B53" t="s">
        <v>14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I53">
        <v>0</v>
      </c>
      <c r="J53">
        <v>1</v>
      </c>
      <c r="K53">
        <v>1530</v>
      </c>
      <c r="L53">
        <v>0</v>
      </c>
      <c r="M53">
        <v>1.4</v>
      </c>
      <c r="N53">
        <v>13</v>
      </c>
      <c r="O53" s="60">
        <f t="shared" si="23"/>
        <v>0</v>
      </c>
      <c r="P53" s="60">
        <f t="shared" si="24"/>
        <v>21.819737592698232</v>
      </c>
      <c r="Q53" s="49">
        <f>M53/SUM(M50:M55)*100</f>
        <v>11.754827875734676</v>
      </c>
      <c r="R53" s="49">
        <f>SUM(K53:L53)/SUM(K50:L55)*100</f>
        <v>15.383068570279509</v>
      </c>
      <c r="S53" s="61">
        <f>X53/SUM(X50:X55)*100</f>
        <v>25.107726967523845</v>
      </c>
      <c r="T53" s="44">
        <f>ROUND(S53/100*SUM(K50:L55), 0)</f>
        <v>2497</v>
      </c>
      <c r="U53">
        <f>SUM(T50:T55)</f>
        <v>9945</v>
      </c>
      <c r="V53">
        <v>2934</v>
      </c>
      <c r="W53" s="49">
        <f t="shared" si="2"/>
        <v>8.507142857142858</v>
      </c>
      <c r="X53" s="69">
        <f t="shared" si="3"/>
        <v>130.86596190859211</v>
      </c>
      <c r="Y53">
        <f>SUMIFS(genetics!$I$2:$I$992,genetics!$A$2:$A$992,prop_eggsgrav!$A53,genetics!$C$2:$C$992,prop_eggsgrav!$B53)</f>
        <v>4</v>
      </c>
      <c r="Z53">
        <f>SUMIFS(genetics!$J$2:$J$992,genetics!$A$2:$A$992,prop_eggsgrav!$A53,genetics!$C$2:$C$992,prop_eggsgrav!$B53)</f>
        <v>6</v>
      </c>
      <c r="AA53">
        <f>SUMIFS(genetics!$K$2:$K$992,genetics!$A$2:$A$992,prop_eggsgrav!$A53,genetics!$C$2:$C$992,prop_eggsgrav!$B53)</f>
        <v>4</v>
      </c>
      <c r="AB53">
        <f>SUMIFS(genetics!$L$2:$L$992,genetics!$A$2:$A$992,prop_eggsgrav!$A53,genetics!$C$2:$C$992,prop_eggsgrav!$B53)</f>
        <v>6</v>
      </c>
      <c r="AC53">
        <f t="shared" si="5"/>
        <v>10</v>
      </c>
      <c r="AD53" s="49">
        <f t="shared" si="6"/>
        <v>40</v>
      </c>
      <c r="AE53" s="49">
        <f t="shared" si="6"/>
        <v>60</v>
      </c>
      <c r="AF53" s="49">
        <f t="shared" si="6"/>
        <v>40</v>
      </c>
      <c r="AG53" s="49">
        <f t="shared" si="6"/>
        <v>60</v>
      </c>
    </row>
    <row r="54" spans="1:33" x14ac:dyDescent="0.35">
      <c r="A54" t="s">
        <v>55</v>
      </c>
      <c r="B54" t="s">
        <v>15</v>
      </c>
      <c r="C54">
        <v>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814</v>
      </c>
      <c r="L54">
        <v>0</v>
      </c>
      <c r="M54">
        <v>1.55</v>
      </c>
      <c r="N54">
        <v>13</v>
      </c>
      <c r="O54" s="60">
        <f t="shared" si="23"/>
        <v>0</v>
      </c>
      <c r="P54" s="60">
        <f t="shared" si="24"/>
        <v>11.608670849971478</v>
      </c>
      <c r="Q54" s="49">
        <f>M54/SUM(M50:M55)*100</f>
        <v>13.014273719563393</v>
      </c>
      <c r="R54" s="49">
        <f>SUM(K54:L54)/SUM(K50:L55)*100</f>
        <v>8.1841946511160266</v>
      </c>
      <c r="S54" s="61">
        <f>X54/SUM(X50:X55)*100</f>
        <v>12.065260658735049</v>
      </c>
      <c r="T54" s="44">
        <f>ROUND(S54/100*SUM(K50:L55), 0)</f>
        <v>1200</v>
      </c>
      <c r="U54">
        <f>SUM(T50:T55)</f>
        <v>9945</v>
      </c>
      <c r="V54">
        <v>2934</v>
      </c>
      <c r="W54" s="49">
        <f t="shared" si="2"/>
        <v>7.6838709677419343</v>
      </c>
      <c r="X54" s="69">
        <f t="shared" si="3"/>
        <v>62.886295674059269</v>
      </c>
      <c r="Y54">
        <f>SUMIFS(genetics!$I$2:$I$992,genetics!$A$2:$A$992,prop_eggsgrav!$A54,genetics!$C$2:$C$992,prop_eggsgrav!$B54)</f>
        <v>2</v>
      </c>
      <c r="Z54">
        <f>SUMIFS(genetics!$J$2:$J$992,genetics!$A$2:$A$992,prop_eggsgrav!$A54,genetics!$C$2:$C$992,prop_eggsgrav!$B54)</f>
        <v>7</v>
      </c>
      <c r="AA54">
        <f>SUMIFS(genetics!$K$2:$K$992,genetics!$A$2:$A$992,prop_eggsgrav!$A54,genetics!$C$2:$C$992,prop_eggsgrav!$B54)</f>
        <v>2</v>
      </c>
      <c r="AB54">
        <f>SUMIFS(genetics!$L$2:$L$992,genetics!$A$2:$A$992,prop_eggsgrav!$A54,genetics!$C$2:$C$992,prop_eggsgrav!$B54)</f>
        <v>7</v>
      </c>
      <c r="AC54">
        <f t="shared" si="5"/>
        <v>9</v>
      </c>
      <c r="AD54" s="49">
        <f t="shared" si="6"/>
        <v>22.222222222222221</v>
      </c>
      <c r="AE54" s="49">
        <f t="shared" si="6"/>
        <v>77.777777777777786</v>
      </c>
      <c r="AF54" s="49">
        <f t="shared" si="6"/>
        <v>22.222222222222221</v>
      </c>
      <c r="AG54" s="49">
        <f t="shared" si="6"/>
        <v>77.777777777777786</v>
      </c>
    </row>
    <row r="55" spans="1:33" x14ac:dyDescent="0.35">
      <c r="A55" t="s">
        <v>55</v>
      </c>
      <c r="B55" t="s">
        <v>16</v>
      </c>
      <c r="C55" s="13">
        <v>0</v>
      </c>
      <c r="D55" s="13">
        <v>0</v>
      </c>
      <c r="E55" s="13">
        <v>0</v>
      </c>
      <c r="F55" s="13">
        <v>0</v>
      </c>
      <c r="G55" s="13">
        <v>1</v>
      </c>
      <c r="H55" s="13">
        <v>0</v>
      </c>
      <c r="I55" s="13">
        <v>1</v>
      </c>
      <c r="J55" s="13">
        <v>1</v>
      </c>
      <c r="K55">
        <v>2948</v>
      </c>
      <c r="L55">
        <v>1913</v>
      </c>
      <c r="M55">
        <v>3.6</v>
      </c>
      <c r="N55">
        <v>13</v>
      </c>
      <c r="O55" s="60">
        <f t="shared" si="23"/>
        <v>65.201090661213357</v>
      </c>
      <c r="P55" s="60">
        <f t="shared" si="24"/>
        <v>42.042213348545346</v>
      </c>
      <c r="Q55" s="49">
        <f>M55/SUM(M50:M55)*100</f>
        <v>30.22670025188917</v>
      </c>
      <c r="R55" s="49">
        <f>SUM(K55:L55)/SUM(K50:L55)*100</f>
        <v>48.87391916348281</v>
      </c>
      <c r="S55" s="61">
        <f>X55/SUM(X50:X55)*100</f>
        <v>31.021809205662088</v>
      </c>
      <c r="T55" s="44">
        <f>ROUND(S55/100*SUM(K50:L55), 0)</f>
        <v>3085</v>
      </c>
      <c r="U55">
        <f>SUM(T50:T55)</f>
        <v>9945</v>
      </c>
      <c r="V55">
        <v>2934</v>
      </c>
      <c r="W55" s="49">
        <f t="shared" si="2"/>
        <v>3.3083333333333331</v>
      </c>
      <c r="X55" s="69">
        <f t="shared" si="3"/>
        <v>161.69121589918896</v>
      </c>
      <c r="Y55">
        <f>SUMIFS(genetics!$I$2:$I$992,genetics!$A$2:$A$992,prop_eggsgrav!$A55,genetics!$C$2:$C$992,prop_eggsgrav!$B55)</f>
        <v>2</v>
      </c>
      <c r="Z55">
        <f>SUMIFS(genetics!$J$2:$J$992,genetics!$A$2:$A$992,prop_eggsgrav!$A55,genetics!$C$2:$C$992,prop_eggsgrav!$B55)</f>
        <v>5</v>
      </c>
      <c r="AA55">
        <f>SUMIFS(genetics!$K$2:$K$992,genetics!$A$2:$A$992,prop_eggsgrav!$A55,genetics!$C$2:$C$992,prop_eggsgrav!$B55)</f>
        <v>4</v>
      </c>
      <c r="AB55">
        <f>SUMIFS(genetics!$L$2:$L$992,genetics!$A$2:$A$992,prop_eggsgrav!$A55,genetics!$C$2:$C$992,prop_eggsgrav!$B55)</f>
        <v>7</v>
      </c>
      <c r="AC55">
        <f t="shared" si="5"/>
        <v>9</v>
      </c>
      <c r="AD55" s="49">
        <f t="shared" si="6"/>
        <v>22.222222222222221</v>
      </c>
      <c r="AE55" s="49">
        <f t="shared" si="6"/>
        <v>55.555555555555557</v>
      </c>
      <c r="AF55" s="49">
        <f t="shared" si="6"/>
        <v>44.444444444444443</v>
      </c>
      <c r="AG55" s="49">
        <f t="shared" si="6"/>
        <v>77.777777777777786</v>
      </c>
    </row>
    <row r="56" spans="1:33" x14ac:dyDescent="0.35">
      <c r="A56" t="s">
        <v>32</v>
      </c>
      <c r="B56" t="s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3</v>
      </c>
      <c r="N56">
        <v>11</v>
      </c>
      <c r="O56" s="60">
        <f t="shared" ref="O56:O61" si="25">$L56/SUM($L$56:$L$61)*100</f>
        <v>0</v>
      </c>
      <c r="P56" s="60">
        <f t="shared" ref="P56:P61" si="26">$K56/SUM($K$56:$K$61)*100</f>
        <v>3.4352456200618345E-2</v>
      </c>
      <c r="Q56" s="49">
        <f>M56/SUM(M56:M61)*100</f>
        <v>13.611615245009077</v>
      </c>
      <c r="R56" s="49">
        <f>SUM(K56:L56)/SUM(K56:L61)*100</f>
        <v>3.3145508783559825E-2</v>
      </c>
      <c r="S56" s="61">
        <f>X56/SUM(X56:X61)*100</f>
        <v>7.4593987966377576E-2</v>
      </c>
      <c r="T56" s="44">
        <f>ROUND(S56/100*SUM(K56:L61), 0)</f>
        <v>2</v>
      </c>
      <c r="U56">
        <f>SUM(T56:T61)</f>
        <v>3016</v>
      </c>
      <c r="V56">
        <v>106</v>
      </c>
      <c r="W56" s="49">
        <f t="shared" si="2"/>
        <v>7.3466666666666658</v>
      </c>
      <c r="X56" s="69">
        <f t="shared" si="3"/>
        <v>0.24350900452988616</v>
      </c>
      <c r="Y56">
        <f>SUMIFS(genetics!$I$2:$I$992,genetics!$A$2:$A$992,prop_eggsgrav!$A56,genetics!$C$2:$C$992,prop_eggsgrav!$B56)</f>
        <v>0</v>
      </c>
      <c r="Z56">
        <f>SUMIFS(genetics!$J$2:$J$992,genetics!$A$2:$A$992,prop_eggsgrav!$A56,genetics!$C$2:$C$992,prop_eggsgrav!$B56)</f>
        <v>0</v>
      </c>
      <c r="AA56">
        <f>SUMIFS(genetics!$K$2:$K$992,genetics!$A$2:$A$992,prop_eggsgrav!$A56,genetics!$C$2:$C$992,prop_eggsgrav!$B56)</f>
        <v>1</v>
      </c>
      <c r="AB56">
        <f>SUMIFS(genetics!$L$2:$L$992,genetics!$A$2:$A$992,prop_eggsgrav!$A56,genetics!$C$2:$C$992,prop_eggsgrav!$B56)</f>
        <v>1</v>
      </c>
      <c r="AC56">
        <f t="shared" si="5"/>
        <v>1</v>
      </c>
      <c r="AD56" s="49">
        <f t="shared" si="6"/>
        <v>0</v>
      </c>
      <c r="AE56" s="49">
        <f t="shared" si="6"/>
        <v>0</v>
      </c>
      <c r="AF56" s="49">
        <f t="shared" si="6"/>
        <v>100</v>
      </c>
      <c r="AG56" s="49">
        <f t="shared" si="6"/>
        <v>100</v>
      </c>
    </row>
    <row r="57" spans="1:33" x14ac:dyDescent="0.35">
      <c r="A57" t="s">
        <v>32</v>
      </c>
      <c r="B57" t="s">
        <v>12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7</v>
      </c>
      <c r="L57">
        <v>0</v>
      </c>
      <c r="M57">
        <v>2.95</v>
      </c>
      <c r="N57">
        <v>11</v>
      </c>
      <c r="O57" s="60">
        <f t="shared" si="25"/>
        <v>0</v>
      </c>
      <c r="P57" s="60">
        <f t="shared" si="26"/>
        <v>0.24046719340432843</v>
      </c>
      <c r="Q57" s="49">
        <f>M57/SUM(M56:M61)*100</f>
        <v>13.38475499092559</v>
      </c>
      <c r="R57" s="49">
        <f>SUM(K57:L57)/SUM(K56:L61)*100</f>
        <v>0.23201856148491878</v>
      </c>
      <c r="S57" s="61">
        <f>X57/SUM(X56:X61)*100</f>
        <v>0.5310080499301455</v>
      </c>
      <c r="T57" s="44">
        <f>ROUND(S57/100*SUM(K56:L61), 0)</f>
        <v>16</v>
      </c>
      <c r="U57">
        <f>SUM(T56:T61)</f>
        <v>3016</v>
      </c>
      <c r="V57">
        <v>106</v>
      </c>
      <c r="W57" s="49">
        <f t="shared" si="2"/>
        <v>7.4711864406779656</v>
      </c>
      <c r="X57" s="69">
        <f t="shared" si="3"/>
        <v>1.733453930551732</v>
      </c>
      <c r="Y57">
        <f>SUMIFS(genetics!$I$2:$I$992,genetics!$A$2:$A$992,prop_eggsgrav!$A57,genetics!$C$2:$C$992,prop_eggsgrav!$B57)</f>
        <v>1</v>
      </c>
      <c r="Z57">
        <f>SUMIFS(genetics!$J$2:$J$992,genetics!$A$2:$A$992,prop_eggsgrav!$A57,genetics!$C$2:$C$992,prop_eggsgrav!$B57)</f>
        <v>4</v>
      </c>
      <c r="AA57">
        <f>SUMIFS(genetics!$K$2:$K$992,genetics!$A$2:$A$992,prop_eggsgrav!$A57,genetics!$C$2:$C$992,prop_eggsgrav!$B57)</f>
        <v>3</v>
      </c>
      <c r="AB57">
        <f>SUMIFS(genetics!$L$2:$L$992,genetics!$A$2:$A$992,prop_eggsgrav!$A57,genetics!$C$2:$C$992,prop_eggsgrav!$B57)</f>
        <v>6</v>
      </c>
      <c r="AC57">
        <f t="shared" si="5"/>
        <v>7</v>
      </c>
      <c r="AD57" s="49">
        <f t="shared" si="6"/>
        <v>14.285714285714285</v>
      </c>
      <c r="AE57" s="49">
        <f t="shared" si="6"/>
        <v>57.142857142857139</v>
      </c>
      <c r="AF57" s="49">
        <f t="shared" si="6"/>
        <v>42.857142857142854</v>
      </c>
      <c r="AG57" s="49">
        <f t="shared" si="6"/>
        <v>85.714285714285708</v>
      </c>
    </row>
    <row r="58" spans="1:33" x14ac:dyDescent="0.35">
      <c r="A58" t="s">
        <v>32</v>
      </c>
      <c r="B58" t="s">
        <v>13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39</v>
      </c>
      <c r="L58">
        <v>68</v>
      </c>
      <c r="M58">
        <v>3.8</v>
      </c>
      <c r="N58">
        <v>11</v>
      </c>
      <c r="O58" s="60">
        <f t="shared" si="25"/>
        <v>64.15094339622641</v>
      </c>
      <c r="P58" s="60">
        <f t="shared" si="26"/>
        <v>1.3397457918241156</v>
      </c>
      <c r="Q58" s="49">
        <f>M58/SUM(M56:M61)*100</f>
        <v>17.241379310344829</v>
      </c>
      <c r="R58" s="49">
        <f>SUM(K58:L58)/SUM(K56:L61)*100</f>
        <v>3.5465694398409013</v>
      </c>
      <c r="S58" s="61">
        <f>X58/SUM(X56:X61)*100</f>
        <v>6.3012289834755792</v>
      </c>
      <c r="T58" s="44">
        <f>ROUND(S58/100*SUM(K56:L61), 0)</f>
        <v>190</v>
      </c>
      <c r="U58">
        <f>SUM(T56:T61)</f>
        <v>3016</v>
      </c>
      <c r="V58">
        <v>106</v>
      </c>
      <c r="W58" s="49">
        <f t="shared" si="2"/>
        <v>5.8</v>
      </c>
      <c r="X58" s="69">
        <f t="shared" si="3"/>
        <v>20.570102751077226</v>
      </c>
      <c r="Y58">
        <f>SUMIFS(genetics!$I$2:$I$992,genetics!$A$2:$A$992,prop_eggsgrav!$A58,genetics!$C$2:$C$992,prop_eggsgrav!$B58)</f>
        <v>4</v>
      </c>
      <c r="Z58">
        <f>SUMIFS(genetics!$J$2:$J$992,genetics!$A$2:$A$992,prop_eggsgrav!$A58,genetics!$C$2:$C$992,prop_eggsgrav!$B58)</f>
        <v>4</v>
      </c>
      <c r="AA58">
        <f>SUMIFS(genetics!$K$2:$K$992,genetics!$A$2:$A$992,prop_eggsgrav!$A58,genetics!$C$2:$C$992,prop_eggsgrav!$B58)</f>
        <v>6</v>
      </c>
      <c r="AB58">
        <f>SUMIFS(genetics!$L$2:$L$992,genetics!$A$2:$A$992,prop_eggsgrav!$A58,genetics!$C$2:$C$992,prop_eggsgrav!$B58)</f>
        <v>6</v>
      </c>
      <c r="AC58">
        <f t="shared" si="5"/>
        <v>10</v>
      </c>
      <c r="AD58" s="49">
        <f t="shared" si="6"/>
        <v>40</v>
      </c>
      <c r="AE58" s="49">
        <f t="shared" si="6"/>
        <v>40</v>
      </c>
      <c r="AF58" s="49">
        <f t="shared" si="6"/>
        <v>60</v>
      </c>
      <c r="AG58" s="49">
        <f t="shared" si="6"/>
        <v>60</v>
      </c>
    </row>
    <row r="59" spans="1:33" x14ac:dyDescent="0.35">
      <c r="A59" t="s">
        <v>32</v>
      </c>
      <c r="B59" t="s">
        <v>14</v>
      </c>
      <c r="C59">
        <v>0</v>
      </c>
      <c r="D59">
        <v>0</v>
      </c>
      <c r="E59">
        <v>1</v>
      </c>
      <c r="F59">
        <v>0</v>
      </c>
      <c r="G59">
        <v>0</v>
      </c>
      <c r="H59">
        <v>1</v>
      </c>
      <c r="I59">
        <v>0</v>
      </c>
      <c r="J59">
        <v>1</v>
      </c>
      <c r="K59">
        <v>2</v>
      </c>
      <c r="L59">
        <v>0</v>
      </c>
      <c r="M59">
        <v>2.7</v>
      </c>
      <c r="N59">
        <v>11</v>
      </c>
      <c r="O59" s="60">
        <f t="shared" si="25"/>
        <v>0</v>
      </c>
      <c r="P59" s="60">
        <f t="shared" si="26"/>
        <v>6.870491240123669E-2</v>
      </c>
      <c r="Q59" s="49">
        <f>M59/SUM(M56:M61)*100</f>
        <v>12.250453720508169</v>
      </c>
      <c r="R59" s="49">
        <f>SUM(K59:L59)/SUM(K56:L61)*100</f>
        <v>6.6291017567119651E-2</v>
      </c>
      <c r="S59" s="61">
        <f>X59/SUM(X56:X61)*100</f>
        <v>0.16576441770306127</v>
      </c>
      <c r="T59" s="44">
        <f>ROUND(S59/100*SUM(K56:L61), 0)</f>
        <v>5</v>
      </c>
      <c r="U59">
        <f>SUM(T56:T61)</f>
        <v>3016</v>
      </c>
      <c r="V59">
        <v>106</v>
      </c>
      <c r="W59" s="49">
        <f t="shared" si="2"/>
        <v>8.1629629629629612</v>
      </c>
      <c r="X59" s="69">
        <f t="shared" si="3"/>
        <v>0.54113112117752471</v>
      </c>
      <c r="Y59">
        <f>SUMIFS(genetics!$I$2:$I$992,genetics!$A$2:$A$992,prop_eggsgrav!$A59,genetics!$C$2:$C$992,prop_eggsgrav!$B59)</f>
        <v>0</v>
      </c>
      <c r="Z59">
        <f>SUMIFS(genetics!$J$2:$J$992,genetics!$A$2:$A$992,prop_eggsgrav!$A59,genetics!$C$2:$C$992,prop_eggsgrav!$B59)</f>
        <v>0</v>
      </c>
      <c r="AA59">
        <f>SUMIFS(genetics!$K$2:$K$992,genetics!$A$2:$A$992,prop_eggsgrav!$A59,genetics!$C$2:$C$992,prop_eggsgrav!$B59)</f>
        <v>0</v>
      </c>
      <c r="AB59">
        <f>SUMIFS(genetics!$L$2:$L$992,genetics!$A$2:$A$992,prop_eggsgrav!$A59,genetics!$C$2:$C$992,prop_eggsgrav!$B59)</f>
        <v>0</v>
      </c>
      <c r="AC59">
        <f t="shared" si="5"/>
        <v>0</v>
      </c>
      <c r="AD59" s="49" t="e">
        <f t="shared" si="6"/>
        <v>#N/A</v>
      </c>
      <c r="AE59" s="49" t="e">
        <f t="shared" si="6"/>
        <v>#N/A</v>
      </c>
      <c r="AF59" s="49" t="e">
        <f t="shared" si="6"/>
        <v>#N/A</v>
      </c>
      <c r="AG59" s="49" t="e">
        <f t="shared" si="6"/>
        <v>#N/A</v>
      </c>
    </row>
    <row r="60" spans="1:33" x14ac:dyDescent="0.35">
      <c r="A60" t="s">
        <v>32</v>
      </c>
      <c r="B60" t="s">
        <v>15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4</v>
      </c>
      <c r="L60">
        <v>0</v>
      </c>
      <c r="M60">
        <v>2.59</v>
      </c>
      <c r="N60">
        <v>11</v>
      </c>
      <c r="O60" s="60">
        <f t="shared" si="25"/>
        <v>0</v>
      </c>
      <c r="P60" s="60">
        <f t="shared" si="26"/>
        <v>0.13740982480247338</v>
      </c>
      <c r="Q60" s="49">
        <f>M60/SUM(M56:M61)*100</f>
        <v>11.751361161524501</v>
      </c>
      <c r="R60" s="49">
        <f>SUM(K60:L60)/SUM(K56:L61)*100</f>
        <v>0.1325820351342393</v>
      </c>
      <c r="S60" s="61">
        <f>X60/SUM(X56:X61)*100</f>
        <v>0.34560921065503125</v>
      </c>
      <c r="T60" s="44">
        <f>ROUND(S60/100*SUM(K56:L61), 0)</f>
        <v>10</v>
      </c>
      <c r="U60">
        <f>SUM(T56:T61)</f>
        <v>3016</v>
      </c>
      <c r="V60">
        <v>106</v>
      </c>
      <c r="W60" s="49">
        <f t="shared" si="2"/>
        <v>8.5096525096525095</v>
      </c>
      <c r="X60" s="69">
        <f t="shared" si="3"/>
        <v>1.1282270480149166</v>
      </c>
      <c r="Y60">
        <f>SUMIFS(genetics!$I$2:$I$992,genetics!$A$2:$A$992,prop_eggsgrav!$A60,genetics!$C$2:$C$992,prop_eggsgrav!$B60)</f>
        <v>0</v>
      </c>
      <c r="Z60">
        <f>SUMIFS(genetics!$J$2:$J$992,genetics!$A$2:$A$992,prop_eggsgrav!$A60,genetics!$C$2:$C$992,prop_eggsgrav!$B60)</f>
        <v>1</v>
      </c>
      <c r="AA60">
        <f>SUMIFS(genetics!$K$2:$K$992,genetics!$A$2:$A$992,prop_eggsgrav!$A60,genetics!$C$2:$C$992,prop_eggsgrav!$B60)</f>
        <v>0</v>
      </c>
      <c r="AB60">
        <f>SUMIFS(genetics!$L$2:$L$992,genetics!$A$2:$A$992,prop_eggsgrav!$A60,genetics!$C$2:$C$992,prop_eggsgrav!$B60)</f>
        <v>1</v>
      </c>
      <c r="AC60">
        <f t="shared" si="5"/>
        <v>1</v>
      </c>
      <c r="AD60" s="49">
        <f t="shared" si="6"/>
        <v>0</v>
      </c>
      <c r="AE60" s="49">
        <f t="shared" si="6"/>
        <v>100</v>
      </c>
      <c r="AF60" s="49">
        <f t="shared" si="6"/>
        <v>0</v>
      </c>
      <c r="AG60" s="49">
        <f t="shared" si="6"/>
        <v>100</v>
      </c>
    </row>
    <row r="61" spans="1:33" x14ac:dyDescent="0.35">
      <c r="A61" t="s">
        <v>32</v>
      </c>
      <c r="B61" t="s">
        <v>16</v>
      </c>
      <c r="C61" s="13">
        <v>0</v>
      </c>
      <c r="D61" s="13">
        <v>0</v>
      </c>
      <c r="E61" s="13">
        <v>0</v>
      </c>
      <c r="F61" s="13">
        <v>0</v>
      </c>
      <c r="G61" s="13">
        <v>1</v>
      </c>
      <c r="H61" s="13">
        <v>0</v>
      </c>
      <c r="I61" s="13">
        <v>1</v>
      </c>
      <c r="J61" s="13">
        <v>1</v>
      </c>
      <c r="K61">
        <v>2858</v>
      </c>
      <c r="L61">
        <v>38</v>
      </c>
      <c r="M61">
        <v>7</v>
      </c>
      <c r="N61">
        <v>11</v>
      </c>
      <c r="O61" s="60">
        <f t="shared" si="25"/>
        <v>35.849056603773583</v>
      </c>
      <c r="P61" s="60">
        <f t="shared" si="26"/>
        <v>98.17931982136723</v>
      </c>
      <c r="Q61" s="49">
        <f>M61/SUM(M56:M61)*100</f>
        <v>31.760435571687839</v>
      </c>
      <c r="R61" s="49">
        <f>SUM(K61:L61)/SUM(K56:L61)*100</f>
        <v>95.989393437189264</v>
      </c>
      <c r="S61" s="61">
        <f>X61/SUM(X56:X61)*100</f>
        <v>92.5817953502698</v>
      </c>
      <c r="T61" s="44">
        <f>ROUND(S61/100*SUM(K56:L61), 0)</f>
        <v>2793</v>
      </c>
      <c r="U61">
        <f>SUM(T56:T61)</f>
        <v>3016</v>
      </c>
      <c r="V61">
        <v>106</v>
      </c>
      <c r="W61" s="49">
        <f t="shared" si="2"/>
        <v>3.1485714285714286</v>
      </c>
      <c r="X61" s="69">
        <f t="shared" si="3"/>
        <v>302.22946162223593</v>
      </c>
      <c r="Y61">
        <f>SUMIFS(genetics!$I$2:$I$992,genetics!$A$2:$A$992,prop_eggsgrav!$A61,genetics!$C$2:$C$992,prop_eggsgrav!$B61)</f>
        <v>4</v>
      </c>
      <c r="Z61">
        <f>SUMIFS(genetics!$J$2:$J$992,genetics!$A$2:$A$992,prop_eggsgrav!$A61,genetics!$C$2:$C$992,prop_eggsgrav!$B61)</f>
        <v>9</v>
      </c>
      <c r="AA61">
        <f>SUMIFS(genetics!$K$2:$K$992,genetics!$A$2:$A$992,prop_eggsgrav!$A61,genetics!$C$2:$C$992,prop_eggsgrav!$B61)</f>
        <v>1</v>
      </c>
      <c r="AB61">
        <f>SUMIFS(genetics!$L$2:$L$992,genetics!$A$2:$A$992,prop_eggsgrav!$A61,genetics!$C$2:$C$992,prop_eggsgrav!$B61)</f>
        <v>6</v>
      </c>
      <c r="AC61">
        <f t="shared" si="5"/>
        <v>10</v>
      </c>
      <c r="AD61" s="49">
        <f t="shared" si="6"/>
        <v>40</v>
      </c>
      <c r="AE61" s="49">
        <f t="shared" si="6"/>
        <v>90</v>
      </c>
      <c r="AF61" s="49">
        <f t="shared" si="6"/>
        <v>10</v>
      </c>
      <c r="AG61" s="49">
        <f t="shared" si="6"/>
        <v>60</v>
      </c>
    </row>
    <row r="62" spans="1:33" x14ac:dyDescent="0.35">
      <c r="A62" t="s">
        <v>269</v>
      </c>
      <c r="B62" t="s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2500</v>
      </c>
      <c r="M62">
        <v>4</v>
      </c>
      <c r="O62" s="60"/>
      <c r="P62" s="60"/>
      <c r="Q62" s="49">
        <f>M62/SUM(M62:M67)*100</f>
        <v>12.232415902140671</v>
      </c>
      <c r="R62" s="49">
        <f>SUM(K62:L62)/SUM(K62:L67)*100</f>
        <v>27.839643652561247</v>
      </c>
      <c r="S62" s="61">
        <f>X62/SUM(X62:X67)*100</f>
        <v>33.792350978658909</v>
      </c>
      <c r="T62" s="44">
        <f>ROUND(S62/100*SUM(K62:L67), 0)</f>
        <v>3035</v>
      </c>
      <c r="U62">
        <f>SUM(T62:T67)</f>
        <v>8981</v>
      </c>
      <c r="W62" s="49">
        <f t="shared" si="2"/>
        <v>8.1750000000000007</v>
      </c>
      <c r="X62" s="69">
        <f t="shared" si="3"/>
        <v>227.58908685968822</v>
      </c>
      <c r="Y62">
        <f>SUMIFS(genetics!$I$2:$I$992,genetics!$A$2:$A$992,prop_eggsgrav!$A62,genetics!$C$2:$C$992,prop_eggsgrav!$B62)</f>
        <v>0</v>
      </c>
      <c r="Z62">
        <f>SUMIFS(genetics!$J$2:$J$992,genetics!$A$2:$A$992,prop_eggsgrav!$A62,genetics!$C$2:$C$992,prop_eggsgrav!$B62)</f>
        <v>8</v>
      </c>
      <c r="AA62">
        <f>SUMIFS(genetics!$K$2:$K$992,genetics!$A$2:$A$992,prop_eggsgrav!$A62,genetics!$C$2:$C$992,prop_eggsgrav!$B62)</f>
        <v>2</v>
      </c>
      <c r="AB62">
        <f>SUMIFS(genetics!$L$2:$L$992,genetics!$A$2:$A$992,prop_eggsgrav!$A62,genetics!$C$2:$C$992,prop_eggsgrav!$B62)</f>
        <v>10</v>
      </c>
      <c r="AC62">
        <f t="shared" si="5"/>
        <v>10</v>
      </c>
      <c r="AD62" s="49">
        <f t="shared" si="6"/>
        <v>0</v>
      </c>
      <c r="AE62" s="49">
        <f t="shared" si="6"/>
        <v>80</v>
      </c>
      <c r="AF62" s="49">
        <f t="shared" si="6"/>
        <v>20</v>
      </c>
      <c r="AG62" s="49">
        <f t="shared" si="6"/>
        <v>100</v>
      </c>
    </row>
    <row r="63" spans="1:33" x14ac:dyDescent="0.35">
      <c r="A63" t="s">
        <v>269</v>
      </c>
      <c r="B63" t="s">
        <v>12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1196</v>
      </c>
      <c r="M63">
        <v>4</v>
      </c>
      <c r="O63" s="60"/>
      <c r="P63" s="60"/>
      <c r="Q63" s="49">
        <f>M63/SUM(M62:M67)*100</f>
        <v>12.232415902140671</v>
      </c>
      <c r="R63" s="49">
        <f>SUM(K63:L63)/SUM(K62:L67)*100</f>
        <v>13.3184855233853</v>
      </c>
      <c r="S63" s="61">
        <f>X63/SUM(X62:X67)*100</f>
        <v>16.166260708190418</v>
      </c>
      <c r="T63" s="44">
        <f>ROUND(S63/100*SUM(K62:L67), 0)</f>
        <v>1452</v>
      </c>
      <c r="U63">
        <f>SUM(T62:T67)</f>
        <v>8981</v>
      </c>
      <c r="W63" s="49">
        <f t="shared" si="2"/>
        <v>8.1750000000000007</v>
      </c>
      <c r="X63" s="69">
        <f t="shared" si="3"/>
        <v>108.87861915367483</v>
      </c>
      <c r="Y63">
        <f>SUMIFS(genetics!$I$2:$I$992,genetics!$A$2:$A$992,prop_eggsgrav!$A63,genetics!$C$2:$C$992,prop_eggsgrav!$B63)</f>
        <v>2</v>
      </c>
      <c r="Z63">
        <f>SUMIFS(genetics!$J$2:$J$992,genetics!$A$2:$A$992,prop_eggsgrav!$A63,genetics!$C$2:$C$992,prop_eggsgrav!$B63)</f>
        <v>6</v>
      </c>
      <c r="AA63">
        <f>SUMIFS(genetics!$K$2:$K$992,genetics!$A$2:$A$992,prop_eggsgrav!$A63,genetics!$C$2:$C$992,prop_eggsgrav!$B63)</f>
        <v>1</v>
      </c>
      <c r="AB63">
        <f>SUMIFS(genetics!$L$2:$L$992,genetics!$A$2:$A$992,prop_eggsgrav!$A63,genetics!$C$2:$C$992,prop_eggsgrav!$B63)</f>
        <v>5</v>
      </c>
      <c r="AC63">
        <f t="shared" si="5"/>
        <v>7</v>
      </c>
      <c r="AD63" s="49">
        <f t="shared" si="6"/>
        <v>28.571428571428569</v>
      </c>
      <c r="AE63" s="49">
        <f t="shared" si="6"/>
        <v>85.714285714285708</v>
      </c>
      <c r="AF63" s="49">
        <f t="shared" si="6"/>
        <v>14.285714285714285</v>
      </c>
      <c r="AG63" s="49">
        <f t="shared" si="6"/>
        <v>71.428571428571431</v>
      </c>
    </row>
    <row r="64" spans="1:33" x14ac:dyDescent="0.35">
      <c r="A64" t="s">
        <v>269</v>
      </c>
      <c r="B64" t="s">
        <v>13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839</v>
      </c>
      <c r="M64">
        <v>9.5</v>
      </c>
      <c r="O64" s="60"/>
      <c r="P64" s="60"/>
      <c r="Q64" s="49">
        <f>M64/SUM(M62:M67)*100</f>
        <v>29.051987767584098</v>
      </c>
      <c r="R64" s="49">
        <f>SUM(K64:L64)/SUM(K62:L67)*100</f>
        <v>9.3429844097995538</v>
      </c>
      <c r="S64" s="61">
        <f>X64/SUM(X62:X67)*100</f>
        <v>4.7750370477633375</v>
      </c>
      <c r="T64" s="44">
        <f>ROUND(S64/100*SUM(K62:L67), 0)</f>
        <v>429</v>
      </c>
      <c r="U64">
        <f>SUM(T62:T67)</f>
        <v>8981</v>
      </c>
      <c r="W64" s="49">
        <f t="shared" si="2"/>
        <v>3.4421052631578948</v>
      </c>
      <c r="X64" s="69">
        <f t="shared" si="3"/>
        <v>32.159535810573203</v>
      </c>
      <c r="Y64">
        <f>SUMIFS(genetics!$I$2:$I$992,genetics!$A$2:$A$992,prop_eggsgrav!$A64,genetics!$C$2:$C$992,prop_eggsgrav!$B64)</f>
        <v>7</v>
      </c>
      <c r="Z64">
        <f>SUMIFS(genetics!$J$2:$J$992,genetics!$A$2:$A$992,prop_eggsgrav!$A64,genetics!$C$2:$C$992,prop_eggsgrav!$B64)</f>
        <v>8</v>
      </c>
      <c r="AA64">
        <f>SUMIFS(genetics!$K$2:$K$992,genetics!$A$2:$A$992,prop_eggsgrav!$A64,genetics!$C$2:$C$992,prop_eggsgrav!$B64)</f>
        <v>2</v>
      </c>
      <c r="AB64">
        <f>SUMIFS(genetics!$L$2:$L$992,genetics!$A$2:$A$992,prop_eggsgrav!$A64,genetics!$C$2:$C$992,prop_eggsgrav!$B64)</f>
        <v>3</v>
      </c>
      <c r="AC64">
        <f t="shared" si="5"/>
        <v>10</v>
      </c>
      <c r="AD64" s="49">
        <f t="shared" si="6"/>
        <v>70</v>
      </c>
      <c r="AE64" s="49">
        <f t="shared" si="6"/>
        <v>80</v>
      </c>
      <c r="AF64" s="49">
        <f t="shared" si="6"/>
        <v>20</v>
      </c>
      <c r="AG64" s="49">
        <f t="shared" si="6"/>
        <v>30</v>
      </c>
    </row>
    <row r="65" spans="1:33" x14ac:dyDescent="0.35">
      <c r="A65" t="s">
        <v>269</v>
      </c>
      <c r="B65" t="s">
        <v>14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1</v>
      </c>
      <c r="K65">
        <v>850</v>
      </c>
      <c r="M65">
        <v>3.75</v>
      </c>
      <c r="O65" s="41"/>
      <c r="P65" s="41"/>
      <c r="Q65" s="49">
        <f>M65/SUM(M62:M67)*100</f>
        <v>11.467889908256881</v>
      </c>
      <c r="R65" s="49">
        <f>SUM(K65:L65)/SUM(K62:L67)*100</f>
        <v>9.4654788418708247</v>
      </c>
      <c r="S65" s="61">
        <f>X65/SUM(X62:X67)*100</f>
        <v>12.255359288260296</v>
      </c>
      <c r="T65" s="44">
        <f>ROUND(S65/100*SUM(K62:L67), 0)</f>
        <v>1101</v>
      </c>
      <c r="U65">
        <f>SUM(T62:T67)</f>
        <v>8981</v>
      </c>
      <c r="W65" s="49">
        <f t="shared" si="2"/>
        <v>8.7199999999999989</v>
      </c>
      <c r="X65" s="69">
        <f t="shared" si="3"/>
        <v>82.538975501113583</v>
      </c>
      <c r="Y65">
        <f>SUMIFS(genetics!$I$2:$I$992,genetics!$A$2:$A$992,prop_eggsgrav!$A65,genetics!$C$2:$C$992,prop_eggsgrav!$B65)</f>
        <v>0</v>
      </c>
      <c r="Z65">
        <f>SUMIFS(genetics!$J$2:$J$992,genetics!$A$2:$A$992,prop_eggsgrav!$A65,genetics!$C$2:$C$992,prop_eggsgrav!$B65)</f>
        <v>3</v>
      </c>
      <c r="AA65">
        <f>SUMIFS(genetics!$K$2:$K$992,genetics!$A$2:$A$992,prop_eggsgrav!$A65,genetics!$C$2:$C$992,prop_eggsgrav!$B65)</f>
        <v>7</v>
      </c>
      <c r="AB65">
        <f>SUMIFS(genetics!$L$2:$L$992,genetics!$A$2:$A$992,prop_eggsgrav!$A65,genetics!$C$2:$C$992,prop_eggsgrav!$B65)</f>
        <v>10</v>
      </c>
      <c r="AC65">
        <f t="shared" si="5"/>
        <v>10</v>
      </c>
      <c r="AD65" s="49">
        <f t="shared" si="6"/>
        <v>0</v>
      </c>
      <c r="AE65" s="49">
        <f t="shared" si="6"/>
        <v>30</v>
      </c>
      <c r="AF65" s="49">
        <f t="shared" si="6"/>
        <v>70</v>
      </c>
      <c r="AG65" s="49">
        <f t="shared" si="6"/>
        <v>100</v>
      </c>
    </row>
    <row r="66" spans="1:33" x14ac:dyDescent="0.35">
      <c r="A66" t="s">
        <v>269</v>
      </c>
      <c r="B66" t="s">
        <v>15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  <c r="K66">
        <v>1095</v>
      </c>
      <c r="M66">
        <v>3.95</v>
      </c>
      <c r="O66" s="41"/>
      <c r="P66" s="41"/>
      <c r="Q66" s="49">
        <f>M66/SUM(M62:M67)*100</f>
        <v>12.079510703363914</v>
      </c>
      <c r="R66" s="49">
        <f>SUM(K66:L66)/SUM(K62:L67)*100</f>
        <v>12.193763919821826</v>
      </c>
      <c r="S66" s="61">
        <f>X66/SUM(X62:X67)*100</f>
        <v>14.988404788508964</v>
      </c>
      <c r="T66" s="44">
        <f>ROUND(S66/100*SUM(K62:L67), 0)</f>
        <v>1346</v>
      </c>
      <c r="U66">
        <f>SUM(T62:T67)</f>
        <v>8981</v>
      </c>
      <c r="W66" s="49">
        <f t="shared" ref="W66:W121" si="27">1/(Q66/100)</f>
        <v>8.2784810126582293</v>
      </c>
      <c r="X66" s="69">
        <f t="shared" ref="X66:X121" si="28">W66*R66</f>
        <v>100.94584308308197</v>
      </c>
      <c r="Y66">
        <f>SUMIFS(genetics!$I$2:$I$992,genetics!$A$2:$A$992,prop_eggsgrav!$A66,genetics!$C$2:$C$992,prop_eggsgrav!$B66)</f>
        <v>1</v>
      </c>
      <c r="Z66">
        <f>SUMIFS(genetics!$J$2:$J$992,genetics!$A$2:$A$992,prop_eggsgrav!$A66,genetics!$C$2:$C$992,prop_eggsgrav!$B66)</f>
        <v>2</v>
      </c>
      <c r="AA66">
        <f>SUMIFS(genetics!$K$2:$K$992,genetics!$A$2:$A$992,prop_eggsgrav!$A66,genetics!$C$2:$C$992,prop_eggsgrav!$B66)</f>
        <v>4</v>
      </c>
      <c r="AB66">
        <f>SUMIFS(genetics!$L$2:$L$992,genetics!$A$2:$A$992,prop_eggsgrav!$A66,genetics!$C$2:$C$992,prop_eggsgrav!$B66)</f>
        <v>5</v>
      </c>
      <c r="AC66">
        <f t="shared" si="5"/>
        <v>6</v>
      </c>
      <c r="AD66" s="49">
        <f t="shared" si="6"/>
        <v>16.666666666666664</v>
      </c>
      <c r="AE66" s="49">
        <f t="shared" si="6"/>
        <v>33.333333333333329</v>
      </c>
      <c r="AF66" s="49">
        <f t="shared" si="6"/>
        <v>66.666666666666657</v>
      </c>
      <c r="AG66" s="49">
        <f t="shared" si="6"/>
        <v>83.333333333333343</v>
      </c>
    </row>
    <row r="67" spans="1:33" x14ac:dyDescent="0.35">
      <c r="A67" t="s">
        <v>269</v>
      </c>
      <c r="B67" t="s">
        <v>16</v>
      </c>
      <c r="C67" s="13">
        <v>0</v>
      </c>
      <c r="D67" s="13">
        <v>0</v>
      </c>
      <c r="E67" s="13">
        <v>0</v>
      </c>
      <c r="F67" s="13">
        <v>0</v>
      </c>
      <c r="G67" s="13">
        <v>1</v>
      </c>
      <c r="H67" s="13">
        <v>0</v>
      </c>
      <c r="I67" s="13">
        <v>1</v>
      </c>
      <c r="J67" s="13">
        <v>1</v>
      </c>
      <c r="K67">
        <v>2500</v>
      </c>
      <c r="M67">
        <v>7.5</v>
      </c>
      <c r="O67" s="41"/>
      <c r="P67" s="41"/>
      <c r="Q67" s="49">
        <f>M67/SUM(M62:M67)*100</f>
        <v>22.935779816513762</v>
      </c>
      <c r="R67" s="49">
        <f>SUM(K67:L67)/SUM(K62:L67)*100</f>
        <v>27.839643652561247</v>
      </c>
      <c r="S67" s="61">
        <f>X67/SUM(X62:X67)*100</f>
        <v>18.022587188618079</v>
      </c>
      <c r="T67" s="44">
        <f>ROUND(S67/100*SUM(K62:L67), 0)</f>
        <v>1618</v>
      </c>
      <c r="U67">
        <f>SUM(T62:T67)</f>
        <v>8981</v>
      </c>
      <c r="W67" s="49">
        <f t="shared" si="27"/>
        <v>4.3599999999999994</v>
      </c>
      <c r="X67" s="69">
        <f t="shared" si="28"/>
        <v>121.38084632516701</v>
      </c>
      <c r="Y67">
        <f>SUMIFS(genetics!$I$2:$I$992,genetics!$A$2:$A$992,prop_eggsgrav!$A67,genetics!$C$2:$C$992,prop_eggsgrav!$B67)</f>
        <v>0</v>
      </c>
      <c r="Z67">
        <f>SUMIFS(genetics!$J$2:$J$992,genetics!$A$2:$A$992,prop_eggsgrav!$A67,genetics!$C$2:$C$992,prop_eggsgrav!$B67)</f>
        <v>1</v>
      </c>
      <c r="AA67">
        <f>SUMIFS(genetics!$K$2:$K$992,genetics!$A$2:$A$992,prop_eggsgrav!$A67,genetics!$C$2:$C$992,prop_eggsgrav!$B67)</f>
        <v>5</v>
      </c>
      <c r="AB67">
        <f>SUMIFS(genetics!$L$2:$L$992,genetics!$A$2:$A$992,prop_eggsgrav!$A67,genetics!$C$2:$C$992,prop_eggsgrav!$B67)</f>
        <v>6</v>
      </c>
      <c r="AC67">
        <f t="shared" ref="AC67:AC121" si="29">SUM(Y67+AB67)</f>
        <v>6</v>
      </c>
      <c r="AD67" s="49">
        <f t="shared" ref="AD67:AG121" si="30">IF($AC67=0, NA(), Y67/$AC67*100)</f>
        <v>0</v>
      </c>
      <c r="AE67" s="49">
        <f t="shared" si="30"/>
        <v>16.666666666666664</v>
      </c>
      <c r="AF67" s="49">
        <f t="shared" si="30"/>
        <v>83.333333333333343</v>
      </c>
      <c r="AG67" s="49">
        <f t="shared" si="30"/>
        <v>100</v>
      </c>
    </row>
    <row r="68" spans="1:33" x14ac:dyDescent="0.35">
      <c r="A68" s="4" t="s">
        <v>288</v>
      </c>
      <c r="B68" t="s">
        <v>11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1</v>
      </c>
      <c r="M68">
        <v>2.25</v>
      </c>
      <c r="O68" s="41"/>
      <c r="P68" s="41"/>
      <c r="Q68" s="49">
        <f>M68/SUM(M68:M73)*100</f>
        <v>11.25</v>
      </c>
      <c r="R68" s="49">
        <f>SUM(K68:L68)/SUM(K68:L73)*100</f>
        <v>1.7543859649122806E-2</v>
      </c>
      <c r="S68" s="61">
        <f>X68/SUM(X68:X73)*100</f>
        <v>3.4153491482973058E-2</v>
      </c>
      <c r="T68" s="44">
        <f>ROUND(S68/100*SUM(K68:L73), 0)</f>
        <v>2</v>
      </c>
      <c r="U68">
        <f>SUM(T68:T73)</f>
        <v>5699</v>
      </c>
      <c r="W68" s="49">
        <f t="shared" si="27"/>
        <v>8.8888888888888893</v>
      </c>
      <c r="X68" s="69">
        <f t="shared" si="28"/>
        <v>0.15594541910331383</v>
      </c>
      <c r="Y68">
        <f>SUMIFS(genetics!$I$2:$I$992,genetics!$A$2:$A$992,prop_eggsgrav!$A68,genetics!$C$2:$C$992,prop_eggsgrav!$B68)</f>
        <v>0</v>
      </c>
      <c r="Z68">
        <f>SUMIFS(genetics!$J$2:$J$992,genetics!$A$2:$A$992,prop_eggsgrav!$A68,genetics!$C$2:$C$992,prop_eggsgrav!$B68)</f>
        <v>0</v>
      </c>
      <c r="AA68">
        <f>SUMIFS(genetics!$K$2:$K$992,genetics!$A$2:$A$992,prop_eggsgrav!$A68,genetics!$C$2:$C$992,prop_eggsgrav!$B68)</f>
        <v>1</v>
      </c>
      <c r="AB68">
        <f>SUMIFS(genetics!$L$2:$L$992,genetics!$A$2:$A$992,prop_eggsgrav!$A68,genetics!$C$2:$C$992,prop_eggsgrav!$B68)</f>
        <v>1</v>
      </c>
      <c r="AC68">
        <f t="shared" si="29"/>
        <v>1</v>
      </c>
      <c r="AD68" s="49">
        <f t="shared" si="30"/>
        <v>0</v>
      </c>
      <c r="AE68" s="49">
        <f t="shared" si="30"/>
        <v>0</v>
      </c>
      <c r="AF68" s="49">
        <f t="shared" si="30"/>
        <v>100</v>
      </c>
      <c r="AG68" s="49">
        <f t="shared" si="30"/>
        <v>100</v>
      </c>
    </row>
    <row r="69" spans="1:33" x14ac:dyDescent="0.35">
      <c r="A69" s="4" t="s">
        <v>288</v>
      </c>
      <c r="B69" t="s">
        <v>12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M69">
        <v>2.75</v>
      </c>
      <c r="O69" s="41"/>
      <c r="P69" s="41"/>
      <c r="Q69" s="49">
        <f>M69/SUM(M68:M73)*100</f>
        <v>13.750000000000002</v>
      </c>
      <c r="R69" s="49">
        <f>SUM(K69:L69)/SUM(K68:L73)*100</f>
        <v>0</v>
      </c>
      <c r="S69" s="61">
        <f>X69/SUM(X68:X73)*100</f>
        <v>0</v>
      </c>
      <c r="T69" s="44">
        <f>ROUND(S69/100*SUM(K68:L73), 0)</f>
        <v>0</v>
      </c>
      <c r="U69">
        <f>SUM(T68:T73)</f>
        <v>5699</v>
      </c>
      <c r="W69" s="49">
        <f t="shared" si="27"/>
        <v>7.2727272727272725</v>
      </c>
      <c r="X69" s="69">
        <f t="shared" si="28"/>
        <v>0</v>
      </c>
      <c r="Y69">
        <f>SUMIFS(genetics!$I$2:$I$992,genetics!$A$2:$A$992,prop_eggsgrav!$A69,genetics!$C$2:$C$992,prop_eggsgrav!$B69)</f>
        <v>0</v>
      </c>
      <c r="Z69">
        <f>SUMIFS(genetics!$J$2:$J$992,genetics!$A$2:$A$992,prop_eggsgrav!$A69,genetics!$C$2:$C$992,prop_eggsgrav!$B69)</f>
        <v>0</v>
      </c>
      <c r="AA69">
        <f>SUMIFS(genetics!$K$2:$K$992,genetics!$A$2:$A$992,prop_eggsgrav!$A69,genetics!$C$2:$C$992,prop_eggsgrav!$B69)</f>
        <v>0</v>
      </c>
      <c r="AB69">
        <f>SUMIFS(genetics!$L$2:$L$992,genetics!$A$2:$A$992,prop_eggsgrav!$A69,genetics!$C$2:$C$992,prop_eggsgrav!$B69)</f>
        <v>0</v>
      </c>
      <c r="AC69">
        <f t="shared" si="29"/>
        <v>0</v>
      </c>
      <c r="AD69" s="49" t="e">
        <f t="shared" si="30"/>
        <v>#N/A</v>
      </c>
      <c r="AE69" s="49" t="e">
        <f t="shared" si="30"/>
        <v>#N/A</v>
      </c>
      <c r="AF69" s="49" t="e">
        <f t="shared" si="30"/>
        <v>#N/A</v>
      </c>
      <c r="AG69" s="49" t="e">
        <f t="shared" si="30"/>
        <v>#N/A</v>
      </c>
    </row>
    <row r="70" spans="1:33" x14ac:dyDescent="0.35">
      <c r="A70" s="4" t="s">
        <v>288</v>
      </c>
      <c r="B70" t="s">
        <v>13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226</v>
      </c>
      <c r="M70">
        <v>4</v>
      </c>
      <c r="N70" s="63"/>
      <c r="O70" s="41"/>
      <c r="P70" s="41"/>
      <c r="Q70" s="49">
        <f>M70/SUM(M68:M73)*100</f>
        <v>20</v>
      </c>
      <c r="R70" s="49">
        <f>SUM(K70:L70)/SUM(K68:L73)*100</f>
        <v>3.9649122807017543</v>
      </c>
      <c r="S70" s="61">
        <f>X70/SUM(X68:X73)*100</f>
        <v>4.3417626047729492</v>
      </c>
      <c r="T70" s="44">
        <f>ROUND(S70/100*SUM(K68:L73), 0)</f>
        <v>247</v>
      </c>
      <c r="U70">
        <f>SUM(T68:T73)</f>
        <v>5699</v>
      </c>
      <c r="W70" s="49">
        <f t="shared" si="27"/>
        <v>5</v>
      </c>
      <c r="X70" s="69">
        <f t="shared" si="28"/>
        <v>19.82456140350877</v>
      </c>
      <c r="Y70">
        <f>SUMIFS(genetics!$I$2:$I$992,genetics!$A$2:$A$992,prop_eggsgrav!$A70,genetics!$C$2:$C$992,prop_eggsgrav!$B70)</f>
        <v>0</v>
      </c>
      <c r="Z70">
        <f>SUMIFS(genetics!$J$2:$J$992,genetics!$A$2:$A$992,prop_eggsgrav!$A70,genetics!$C$2:$C$992,prop_eggsgrav!$B70)</f>
        <v>2</v>
      </c>
      <c r="AA70">
        <f>SUMIFS(genetics!$K$2:$K$992,genetics!$A$2:$A$992,prop_eggsgrav!$A70,genetics!$C$2:$C$992,prop_eggsgrav!$B70)</f>
        <v>5</v>
      </c>
      <c r="AB70">
        <f>SUMIFS(genetics!$L$2:$L$992,genetics!$A$2:$A$992,prop_eggsgrav!$A70,genetics!$C$2:$C$992,prop_eggsgrav!$B70)</f>
        <v>7</v>
      </c>
      <c r="AC70">
        <f t="shared" si="29"/>
        <v>7</v>
      </c>
      <c r="AD70" s="49">
        <f t="shared" si="30"/>
        <v>0</v>
      </c>
      <c r="AE70" s="49">
        <f t="shared" si="30"/>
        <v>28.571428571428569</v>
      </c>
      <c r="AF70" s="49">
        <f t="shared" si="30"/>
        <v>71.428571428571431</v>
      </c>
      <c r="AG70" s="49">
        <f t="shared" si="30"/>
        <v>100</v>
      </c>
    </row>
    <row r="71" spans="1:33" x14ac:dyDescent="0.35">
      <c r="A71" s="4" t="s">
        <v>288</v>
      </c>
      <c r="B71" t="s">
        <v>14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I71">
        <v>0</v>
      </c>
      <c r="J71">
        <v>1</v>
      </c>
      <c r="K71">
        <v>780</v>
      </c>
      <c r="M71">
        <v>2</v>
      </c>
      <c r="O71" s="41"/>
      <c r="P71" s="41"/>
      <c r="Q71" s="49">
        <f>M71/SUM(M68:M73)*100</f>
        <v>10</v>
      </c>
      <c r="R71" s="49">
        <f>SUM(K71:L71)/SUM(K68:L73)*100</f>
        <v>13.684210526315791</v>
      </c>
      <c r="S71" s="61">
        <f>X71/SUM(X68:X73)*100</f>
        <v>29.96968877630886</v>
      </c>
      <c r="T71" s="44">
        <f>ROUND(S71/100*SUM(K68:L73), 0)</f>
        <v>1708</v>
      </c>
      <c r="U71">
        <f>SUM(T68:T73)</f>
        <v>5699</v>
      </c>
      <c r="W71" s="49">
        <f t="shared" si="27"/>
        <v>10</v>
      </c>
      <c r="X71" s="69">
        <f t="shared" si="28"/>
        <v>136.84210526315792</v>
      </c>
      <c r="Y71">
        <f>SUMIFS(genetics!$I$2:$I$992,genetics!$A$2:$A$992,prop_eggsgrav!$A71,genetics!$C$2:$C$992,prop_eggsgrav!$B71)</f>
        <v>0</v>
      </c>
      <c r="Z71">
        <f>SUMIFS(genetics!$J$2:$J$992,genetics!$A$2:$A$992,prop_eggsgrav!$A71,genetics!$C$2:$C$992,prop_eggsgrav!$B71)</f>
        <v>7</v>
      </c>
      <c r="AA71">
        <f>SUMIFS(genetics!$K$2:$K$992,genetics!$A$2:$A$992,prop_eggsgrav!$A71,genetics!$C$2:$C$992,prop_eggsgrav!$B71)</f>
        <v>3</v>
      </c>
      <c r="AB71">
        <f>SUMIFS(genetics!$L$2:$L$992,genetics!$A$2:$A$992,prop_eggsgrav!$A71,genetics!$C$2:$C$992,prop_eggsgrav!$B71)</f>
        <v>10</v>
      </c>
      <c r="AC71">
        <f t="shared" si="29"/>
        <v>10</v>
      </c>
      <c r="AD71" s="49">
        <f t="shared" si="30"/>
        <v>0</v>
      </c>
      <c r="AE71" s="49">
        <f t="shared" si="30"/>
        <v>70</v>
      </c>
      <c r="AF71" s="49">
        <f t="shared" si="30"/>
        <v>30</v>
      </c>
      <c r="AG71" s="49">
        <f t="shared" si="30"/>
        <v>100</v>
      </c>
    </row>
    <row r="72" spans="1:33" x14ac:dyDescent="0.35">
      <c r="A72" s="4" t="s">
        <v>288</v>
      </c>
      <c r="B72" t="s">
        <v>15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  <c r="K72">
        <v>537</v>
      </c>
      <c r="M72">
        <v>2.25</v>
      </c>
      <c r="O72" s="41"/>
      <c r="P72" s="41"/>
      <c r="Q72" s="49">
        <f>M72/SUM(M68:M73)*100</f>
        <v>11.25</v>
      </c>
      <c r="R72" s="49">
        <f>SUM(K72:L72)/SUM(K68:L73)*100</f>
        <v>9.4210526315789469</v>
      </c>
      <c r="S72" s="61">
        <f>X72/SUM(X68:X73)*100</f>
        <v>18.34042492635653</v>
      </c>
      <c r="T72" s="44">
        <f>ROUND(S72/100*SUM(K68:L73), 0)</f>
        <v>1045</v>
      </c>
      <c r="U72">
        <f>SUM(T68:T73)</f>
        <v>5699</v>
      </c>
      <c r="W72" s="49">
        <f t="shared" si="27"/>
        <v>8.8888888888888893</v>
      </c>
      <c r="X72" s="69">
        <f t="shared" si="28"/>
        <v>83.742690058479525</v>
      </c>
      <c r="Y72">
        <f>SUMIFS(genetics!$I$2:$I$992,genetics!$A$2:$A$992,prop_eggsgrav!$A72,genetics!$C$2:$C$992,prop_eggsgrav!$B72)</f>
        <v>0</v>
      </c>
      <c r="Z72">
        <f>SUMIFS(genetics!$J$2:$J$992,genetics!$A$2:$A$992,prop_eggsgrav!$A72,genetics!$C$2:$C$992,prop_eggsgrav!$B72)</f>
        <v>3</v>
      </c>
      <c r="AA72">
        <f>SUMIFS(genetics!$K$2:$K$992,genetics!$A$2:$A$992,prop_eggsgrav!$A72,genetics!$C$2:$C$992,prop_eggsgrav!$B72)</f>
        <v>5</v>
      </c>
      <c r="AB72">
        <f>SUMIFS(genetics!$L$2:$L$992,genetics!$A$2:$A$992,prop_eggsgrav!$A72,genetics!$C$2:$C$992,prop_eggsgrav!$B72)</f>
        <v>8</v>
      </c>
      <c r="AC72">
        <f t="shared" si="29"/>
        <v>8</v>
      </c>
      <c r="AD72" s="49">
        <f t="shared" si="30"/>
        <v>0</v>
      </c>
      <c r="AE72" s="49">
        <f t="shared" si="30"/>
        <v>37.5</v>
      </c>
      <c r="AF72" s="49">
        <f t="shared" si="30"/>
        <v>62.5</v>
      </c>
      <c r="AG72" s="49">
        <f t="shared" si="30"/>
        <v>100</v>
      </c>
    </row>
    <row r="73" spans="1:33" x14ac:dyDescent="0.35">
      <c r="A73" s="4" t="s">
        <v>288</v>
      </c>
      <c r="B73" t="s">
        <v>16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1</v>
      </c>
      <c r="J73" s="13">
        <v>1</v>
      </c>
      <c r="K73">
        <v>4156</v>
      </c>
      <c r="M73">
        <v>6.75</v>
      </c>
      <c r="O73" s="41"/>
      <c r="P73" s="41"/>
      <c r="Q73" s="49">
        <f>M73/SUM(M68:M73)*100</f>
        <v>33.75</v>
      </c>
      <c r="R73" s="49">
        <f>SUM(K73:L73)/SUM(K68:L73)*100</f>
        <v>72.912280701754383</v>
      </c>
      <c r="S73" s="61">
        <f>X73/SUM(X68:X73)*100</f>
        <v>47.313970201078675</v>
      </c>
      <c r="T73" s="44">
        <f>ROUND(S73/100*SUM(K68:L73), 0)</f>
        <v>2697</v>
      </c>
      <c r="U73">
        <f>SUM(T68:T73)</f>
        <v>5699</v>
      </c>
      <c r="W73" s="49">
        <f t="shared" si="27"/>
        <v>2.9629629629629628</v>
      </c>
      <c r="X73" s="69">
        <f t="shared" si="28"/>
        <v>216.03638726445743</v>
      </c>
      <c r="Y73">
        <f>SUMIFS(genetics!$I$2:$I$992,genetics!$A$2:$A$992,prop_eggsgrav!$A73,genetics!$C$2:$C$992,prop_eggsgrav!$B73)</f>
        <v>0</v>
      </c>
      <c r="Z73">
        <f>SUMIFS(genetics!$J$2:$J$992,genetics!$A$2:$A$992,prop_eggsgrav!$A73,genetics!$C$2:$C$992,prop_eggsgrav!$B73)</f>
        <v>0</v>
      </c>
      <c r="AA73">
        <f>SUMIFS(genetics!$K$2:$K$992,genetics!$A$2:$A$992,prop_eggsgrav!$A73,genetics!$C$2:$C$992,prop_eggsgrav!$B73)</f>
        <v>7</v>
      </c>
      <c r="AB73">
        <f>SUMIFS(genetics!$L$2:$L$992,genetics!$A$2:$A$992,prop_eggsgrav!$A73,genetics!$C$2:$C$992,prop_eggsgrav!$B73)</f>
        <v>7</v>
      </c>
      <c r="AC73">
        <f t="shared" si="29"/>
        <v>7</v>
      </c>
      <c r="AD73" s="49">
        <f t="shared" si="30"/>
        <v>0</v>
      </c>
      <c r="AE73" s="49">
        <f t="shared" si="30"/>
        <v>0</v>
      </c>
      <c r="AF73" s="49">
        <f t="shared" si="30"/>
        <v>100</v>
      </c>
      <c r="AG73" s="49">
        <f t="shared" si="30"/>
        <v>100</v>
      </c>
    </row>
    <row r="74" spans="1:33" s="71" customFormat="1" x14ac:dyDescent="0.35">
      <c r="A74" s="71" t="s">
        <v>2776</v>
      </c>
      <c r="B74" s="71" t="s">
        <v>11</v>
      </c>
      <c r="C74" s="71">
        <v>0</v>
      </c>
      <c r="D74" s="71">
        <v>0</v>
      </c>
      <c r="E74" s="71">
        <v>0</v>
      </c>
      <c r="F74" s="71">
        <v>0</v>
      </c>
      <c r="G74" s="71">
        <v>0</v>
      </c>
      <c r="H74" s="71">
        <v>1</v>
      </c>
      <c r="I74" s="71">
        <v>0</v>
      </c>
      <c r="J74" s="71">
        <v>0</v>
      </c>
      <c r="K74" s="71">
        <v>2915</v>
      </c>
      <c r="M74" s="71">
        <v>2.7</v>
      </c>
      <c r="O74" s="41"/>
      <c r="P74" s="41"/>
      <c r="Q74" s="72">
        <f>M74/SUM(M74:M79)*100</f>
        <v>12.385321100917432</v>
      </c>
      <c r="R74" s="72">
        <f>SUM(K74:L74)/SUM(K74:L79)*100</f>
        <v>14.109390125847046</v>
      </c>
      <c r="S74" s="61">
        <f>X74/SUM(X74:X79)*100</f>
        <v>20.414623151879109</v>
      </c>
      <c r="T74" s="44">
        <f>ROUND(S74/100*SUM(K74:L79), 0)</f>
        <v>4218</v>
      </c>
      <c r="U74" s="71">
        <f>SUM(T74:T79)</f>
        <v>20661</v>
      </c>
      <c r="W74" s="72">
        <f t="shared" si="27"/>
        <v>8.0740740740740744</v>
      </c>
      <c r="X74" s="73">
        <f t="shared" si="28"/>
        <v>113.92026101609838</v>
      </c>
      <c r="Y74" s="71">
        <f>SUMIFS(genetics!$I$2:$I$992,genetics!$A$2:$A$992,prop_eggsgrav!$A74,genetics!$C$2:$C$992,prop_eggsgrav!$B74)</f>
        <v>0</v>
      </c>
      <c r="Z74" s="71">
        <f>SUMIFS(genetics!$J$2:$J$992,genetics!$A$2:$A$992,prop_eggsgrav!$A74,genetics!$C$2:$C$992,prop_eggsgrav!$B74)</f>
        <v>7</v>
      </c>
      <c r="AA74" s="71">
        <f>SUMIFS(genetics!$K$2:$K$992,genetics!$A$2:$A$992,prop_eggsgrav!$A74,genetics!$C$2:$C$992,prop_eggsgrav!$B74)</f>
        <v>3</v>
      </c>
      <c r="AB74" s="71">
        <f>SUMIFS(genetics!$L$2:$L$992,genetics!$A$2:$A$992,prop_eggsgrav!$A74,genetics!$C$2:$C$992,prop_eggsgrav!$B74)</f>
        <v>10</v>
      </c>
      <c r="AC74">
        <f t="shared" si="29"/>
        <v>10</v>
      </c>
      <c r="AD74" s="49">
        <f t="shared" si="30"/>
        <v>0</v>
      </c>
      <c r="AE74" s="49">
        <f t="shared" si="30"/>
        <v>70</v>
      </c>
      <c r="AF74" s="49">
        <f t="shared" si="30"/>
        <v>30</v>
      </c>
      <c r="AG74" s="49">
        <f t="shared" si="30"/>
        <v>100</v>
      </c>
    </row>
    <row r="75" spans="1:33" s="71" customFormat="1" x14ac:dyDescent="0.35">
      <c r="A75" s="71" t="s">
        <v>2776</v>
      </c>
      <c r="B75" s="71" t="s">
        <v>12</v>
      </c>
      <c r="C75" s="71">
        <v>1</v>
      </c>
      <c r="D75" s="71">
        <v>0</v>
      </c>
      <c r="E75" s="71">
        <v>0</v>
      </c>
      <c r="F75" s="71">
        <v>0</v>
      </c>
      <c r="G75" s="71">
        <v>0</v>
      </c>
      <c r="H75" s="71">
        <v>0</v>
      </c>
      <c r="I75" s="71">
        <v>0</v>
      </c>
      <c r="J75" s="71">
        <v>0</v>
      </c>
      <c r="K75" s="71">
        <v>145</v>
      </c>
      <c r="M75" s="71">
        <v>2.8</v>
      </c>
      <c r="O75" s="41"/>
      <c r="P75" s="41"/>
      <c r="Q75" s="72">
        <f>M75/SUM(M74:M79)*100</f>
        <v>12.844036697247704</v>
      </c>
      <c r="R75" s="72">
        <f>SUM(K75:L75)/SUM(K74:L79)*100</f>
        <v>0.70183930300096808</v>
      </c>
      <c r="S75" s="61">
        <f>X75/SUM(X74:X79)*100</f>
        <v>0.979211585880994</v>
      </c>
      <c r="T75" s="44">
        <f>ROUND(S75/100*SUM(K74:L79), 0)</f>
        <v>202</v>
      </c>
      <c r="U75" s="71">
        <f>SUM(T74:T79)</f>
        <v>20661</v>
      </c>
      <c r="W75" s="72">
        <f t="shared" si="27"/>
        <v>7.7857142857142874</v>
      </c>
      <c r="X75" s="73">
        <f t="shared" si="28"/>
        <v>5.4643202876503958</v>
      </c>
      <c r="Y75" s="71">
        <f>SUMIFS(genetics!$I$2:$I$992,genetics!$A$2:$A$992,prop_eggsgrav!$A75,genetics!$C$2:$C$992,prop_eggsgrav!$B75)</f>
        <v>0</v>
      </c>
      <c r="Z75" s="71">
        <f>SUMIFS(genetics!$J$2:$J$992,genetics!$A$2:$A$992,prop_eggsgrav!$A75,genetics!$C$2:$C$992,prop_eggsgrav!$B75)</f>
        <v>9</v>
      </c>
      <c r="AA75" s="71">
        <f>SUMIFS(genetics!$K$2:$K$992,genetics!$A$2:$A$992,prop_eggsgrav!$A75,genetics!$C$2:$C$992,prop_eggsgrav!$B75)</f>
        <v>1</v>
      </c>
      <c r="AB75" s="71">
        <f>SUMIFS(genetics!$L$2:$L$992,genetics!$A$2:$A$992,prop_eggsgrav!$A75,genetics!$C$2:$C$992,prop_eggsgrav!$B75)</f>
        <v>10</v>
      </c>
      <c r="AC75">
        <f t="shared" si="29"/>
        <v>10</v>
      </c>
      <c r="AD75" s="49">
        <f t="shared" si="30"/>
        <v>0</v>
      </c>
      <c r="AE75" s="49">
        <f t="shared" si="30"/>
        <v>90</v>
      </c>
      <c r="AF75" s="49">
        <f t="shared" si="30"/>
        <v>10</v>
      </c>
      <c r="AG75" s="49">
        <f t="shared" si="30"/>
        <v>100</v>
      </c>
    </row>
    <row r="76" spans="1:33" s="71" customFormat="1" x14ac:dyDescent="0.35">
      <c r="A76" s="71" t="s">
        <v>2776</v>
      </c>
      <c r="B76" s="71" t="s">
        <v>13</v>
      </c>
      <c r="C76" s="71">
        <v>0</v>
      </c>
      <c r="D76" s="71">
        <v>1</v>
      </c>
      <c r="E76" s="71">
        <v>0</v>
      </c>
      <c r="F76" s="71">
        <v>0</v>
      </c>
      <c r="G76" s="71">
        <v>0</v>
      </c>
      <c r="H76" s="71">
        <v>0</v>
      </c>
      <c r="I76" s="71">
        <v>1</v>
      </c>
      <c r="J76" s="71">
        <v>0</v>
      </c>
      <c r="K76" s="71">
        <v>5800</v>
      </c>
      <c r="M76" s="71">
        <v>4.4000000000000004</v>
      </c>
      <c r="O76" s="41"/>
      <c r="P76" s="41"/>
      <c r="Q76" s="72">
        <f>M76/SUM(M74:M79)*100</f>
        <v>20.183486238532112</v>
      </c>
      <c r="R76" s="72">
        <f>SUM(K76:L76)/SUM(K74:L79)*100</f>
        <v>28.073572120038719</v>
      </c>
      <c r="S76" s="61">
        <f>X76/SUM(X74:X79)*100</f>
        <v>24.925385822425291</v>
      </c>
      <c r="T76" s="44">
        <f>ROUND(S76/100*SUM(K74:L79), 0)</f>
        <v>5150</v>
      </c>
      <c r="U76" s="71">
        <f>SUM(T74:T79)</f>
        <v>20661</v>
      </c>
      <c r="W76" s="72">
        <f t="shared" si="27"/>
        <v>4.9545454545454541</v>
      </c>
      <c r="X76" s="73">
        <f t="shared" si="28"/>
        <v>139.09178914019182</v>
      </c>
      <c r="Y76" s="71">
        <f>SUMIFS(genetics!$I$2:$I$992,genetics!$A$2:$A$992,prop_eggsgrav!$A76,genetics!$C$2:$C$992,prop_eggsgrav!$B76)</f>
        <v>0</v>
      </c>
      <c r="Z76" s="71">
        <f>SUMIFS(genetics!$J$2:$J$992,genetics!$A$2:$A$992,prop_eggsgrav!$A76,genetics!$C$2:$C$992,prop_eggsgrav!$B76)</f>
        <v>9</v>
      </c>
      <c r="AA76" s="71">
        <f>SUMIFS(genetics!$K$2:$K$992,genetics!$A$2:$A$992,prop_eggsgrav!$A76,genetics!$C$2:$C$992,prop_eggsgrav!$B76)</f>
        <v>0</v>
      </c>
      <c r="AB76" s="71">
        <f>SUMIFS(genetics!$L$2:$L$992,genetics!$A$2:$A$992,prop_eggsgrav!$A76,genetics!$C$2:$C$992,prop_eggsgrav!$B76)</f>
        <v>9</v>
      </c>
      <c r="AC76">
        <f t="shared" si="29"/>
        <v>9</v>
      </c>
      <c r="AD76" s="49">
        <f t="shared" si="30"/>
        <v>0</v>
      </c>
      <c r="AE76" s="49">
        <f t="shared" si="30"/>
        <v>100</v>
      </c>
      <c r="AF76" s="49">
        <f t="shared" si="30"/>
        <v>0</v>
      </c>
      <c r="AG76" s="49">
        <f t="shared" si="30"/>
        <v>100</v>
      </c>
    </row>
    <row r="77" spans="1:33" s="71" customFormat="1" x14ac:dyDescent="0.35">
      <c r="A77" s="71" t="s">
        <v>2776</v>
      </c>
      <c r="B77" s="71" t="s">
        <v>14</v>
      </c>
      <c r="C77" s="71">
        <v>0</v>
      </c>
      <c r="D77" s="71">
        <v>0</v>
      </c>
      <c r="E77" s="71">
        <v>1</v>
      </c>
      <c r="F77" s="71">
        <v>0</v>
      </c>
      <c r="G77" s="71">
        <v>0</v>
      </c>
      <c r="H77" s="71">
        <v>1</v>
      </c>
      <c r="I77" s="71">
        <v>0</v>
      </c>
      <c r="J77" s="71">
        <v>1</v>
      </c>
      <c r="K77" s="71">
        <v>2250</v>
      </c>
      <c r="M77" s="71">
        <v>2.6</v>
      </c>
      <c r="N77" s="74"/>
      <c r="O77" s="41"/>
      <c r="P77" s="41"/>
      <c r="Q77" s="72">
        <f>M77/SUM(M74:M79)*100</f>
        <v>11.926605504587156</v>
      </c>
      <c r="R77" s="72">
        <f>SUM(K77:L77)/SUM(K74:L79)*100</f>
        <v>10.890609874152952</v>
      </c>
      <c r="S77" s="61">
        <f>X77/SUM(X74:X79)*100</f>
        <v>16.363482734881327</v>
      </c>
      <c r="T77" s="44">
        <f>ROUND(S77/100*SUM(K74:L79), 0)</f>
        <v>3381</v>
      </c>
      <c r="U77" s="71">
        <f>SUM(T74:T79)</f>
        <v>20661</v>
      </c>
      <c r="W77" s="72">
        <f t="shared" si="27"/>
        <v>8.384615384615385</v>
      </c>
      <c r="X77" s="73">
        <f t="shared" si="28"/>
        <v>91.313575098667059</v>
      </c>
      <c r="Y77" s="71">
        <f>SUMIFS(genetics!$I$2:$I$992,genetics!$A$2:$A$992,prop_eggsgrav!$A77,genetics!$C$2:$C$992,prop_eggsgrav!$B77)</f>
        <v>0</v>
      </c>
      <c r="Z77" s="71">
        <f>SUMIFS(genetics!$J$2:$J$992,genetics!$A$2:$A$992,prop_eggsgrav!$A77,genetics!$C$2:$C$992,prop_eggsgrav!$B77)</f>
        <v>7</v>
      </c>
      <c r="AA77" s="71">
        <f>SUMIFS(genetics!$K$2:$K$992,genetics!$A$2:$A$992,prop_eggsgrav!$A77,genetics!$C$2:$C$992,prop_eggsgrav!$B77)</f>
        <v>3</v>
      </c>
      <c r="AB77" s="71">
        <f>SUMIFS(genetics!$L$2:$L$992,genetics!$A$2:$A$992,prop_eggsgrav!$A77,genetics!$C$2:$C$992,prop_eggsgrav!$B77)</f>
        <v>10</v>
      </c>
      <c r="AC77">
        <f t="shared" si="29"/>
        <v>10</v>
      </c>
      <c r="AD77" s="49">
        <f t="shared" si="30"/>
        <v>0</v>
      </c>
      <c r="AE77" s="49">
        <f t="shared" si="30"/>
        <v>70</v>
      </c>
      <c r="AF77" s="49">
        <f t="shared" si="30"/>
        <v>30</v>
      </c>
      <c r="AG77" s="49">
        <f t="shared" si="30"/>
        <v>100</v>
      </c>
    </row>
    <row r="78" spans="1:33" s="71" customFormat="1" x14ac:dyDescent="0.35">
      <c r="A78" s="71" t="s">
        <v>2776</v>
      </c>
      <c r="B78" s="71" t="s">
        <v>15</v>
      </c>
      <c r="C78" s="71">
        <v>0</v>
      </c>
      <c r="D78" s="71">
        <v>0</v>
      </c>
      <c r="E78" s="71">
        <v>0</v>
      </c>
      <c r="F78" s="71">
        <v>1</v>
      </c>
      <c r="G78" s="71">
        <v>0</v>
      </c>
      <c r="H78" s="71">
        <v>0</v>
      </c>
      <c r="I78" s="71">
        <v>0</v>
      </c>
      <c r="J78" s="71">
        <v>1</v>
      </c>
      <c r="K78" s="71">
        <v>2250</v>
      </c>
      <c r="M78" s="71">
        <v>2.5</v>
      </c>
      <c r="O78" s="41"/>
      <c r="P78" s="41"/>
      <c r="Q78" s="72">
        <f>M78/SUM(M74:M79)*100</f>
        <v>11.467889908256881</v>
      </c>
      <c r="R78" s="72">
        <f>SUM(K78:L78)/SUM(K74:L79)*100</f>
        <v>10.890609874152952</v>
      </c>
      <c r="S78" s="61">
        <f>X78/SUM(X74:X79)*100</f>
        <v>17.018022044276577</v>
      </c>
      <c r="T78" s="44">
        <f>ROUND(S78/100*SUM(K74:L79), 0)</f>
        <v>3516</v>
      </c>
      <c r="U78" s="71">
        <f>SUM(T74:T79)</f>
        <v>20661</v>
      </c>
      <c r="W78" s="72">
        <f t="shared" si="27"/>
        <v>8.7199999999999989</v>
      </c>
      <c r="X78" s="73">
        <f t="shared" si="28"/>
        <v>94.966118102613734</v>
      </c>
      <c r="Y78" s="71">
        <f>SUMIFS(genetics!$I$2:$I$992,genetics!$A$2:$A$992,prop_eggsgrav!$A78,genetics!$C$2:$C$992,prop_eggsgrav!$B78)</f>
        <v>0</v>
      </c>
      <c r="Z78" s="71">
        <f>SUMIFS(genetics!$J$2:$J$992,genetics!$A$2:$A$992,prop_eggsgrav!$A78,genetics!$C$2:$C$992,prop_eggsgrav!$B78)</f>
        <v>8</v>
      </c>
      <c r="AA78" s="71">
        <f>SUMIFS(genetics!$K$2:$K$992,genetics!$A$2:$A$992,prop_eggsgrav!$A78,genetics!$C$2:$C$992,prop_eggsgrav!$B78)</f>
        <v>1</v>
      </c>
      <c r="AB78" s="71">
        <f>SUMIFS(genetics!$L$2:$L$992,genetics!$A$2:$A$992,prop_eggsgrav!$A78,genetics!$C$2:$C$992,prop_eggsgrav!$B78)</f>
        <v>9</v>
      </c>
      <c r="AC78">
        <f t="shared" si="29"/>
        <v>9</v>
      </c>
      <c r="AD78" s="49">
        <f t="shared" si="30"/>
        <v>0</v>
      </c>
      <c r="AE78" s="49">
        <f t="shared" si="30"/>
        <v>88.888888888888886</v>
      </c>
      <c r="AF78" s="49">
        <f t="shared" si="30"/>
        <v>11.111111111111111</v>
      </c>
      <c r="AG78" s="49">
        <f t="shared" si="30"/>
        <v>100</v>
      </c>
    </row>
    <row r="79" spans="1:33" s="71" customFormat="1" x14ac:dyDescent="0.35">
      <c r="A79" s="71" t="s">
        <v>2776</v>
      </c>
      <c r="B79" s="71" t="s">
        <v>16</v>
      </c>
      <c r="C79" s="75">
        <v>0</v>
      </c>
      <c r="D79" s="75">
        <v>0</v>
      </c>
      <c r="E79" s="75">
        <v>0</v>
      </c>
      <c r="F79" s="75">
        <v>0</v>
      </c>
      <c r="G79" s="75">
        <v>1</v>
      </c>
      <c r="H79" s="75">
        <v>0</v>
      </c>
      <c r="I79" s="75">
        <v>1</v>
      </c>
      <c r="J79" s="75">
        <v>1</v>
      </c>
      <c r="K79" s="71">
        <v>7300</v>
      </c>
      <c r="M79" s="71">
        <v>6.8</v>
      </c>
      <c r="O79" s="41"/>
      <c r="P79" s="41"/>
      <c r="Q79" s="72">
        <f>M79/SUM(M74:M79)*100</f>
        <v>31.192660550458712</v>
      </c>
      <c r="R79" s="72">
        <f>SUM(K79:L79)/SUM(K74:L79)*100</f>
        <v>35.333978702807357</v>
      </c>
      <c r="S79" s="61">
        <f>X79/SUM(X74:X79)*100</f>
        <v>20.29927466065671</v>
      </c>
      <c r="T79" s="44">
        <f>ROUND(S79/100*SUM(K74:L79), 0)</f>
        <v>4194</v>
      </c>
      <c r="U79" s="71">
        <f>SUM(T74:T79)</f>
        <v>20661</v>
      </c>
      <c r="W79" s="72">
        <f t="shared" si="27"/>
        <v>3.2058823529411771</v>
      </c>
      <c r="X79" s="73">
        <f t="shared" si="28"/>
        <v>113.27657878252948</v>
      </c>
      <c r="Y79" s="71">
        <f>SUMIFS(genetics!$I$2:$I$992,genetics!$A$2:$A$992,prop_eggsgrav!$A79,genetics!$C$2:$C$992,prop_eggsgrav!$B79)</f>
        <v>0</v>
      </c>
      <c r="Z79" s="71">
        <f>SUMIFS(genetics!$J$2:$J$992,genetics!$A$2:$A$992,prop_eggsgrav!$A79,genetics!$C$2:$C$992,prop_eggsgrav!$B79)</f>
        <v>3</v>
      </c>
      <c r="AA79" s="71">
        <f>SUMIFS(genetics!$K$2:$K$992,genetics!$A$2:$A$992,prop_eggsgrav!$A79,genetics!$C$2:$C$992,prop_eggsgrav!$B79)</f>
        <v>7</v>
      </c>
      <c r="AB79" s="71">
        <f>SUMIFS(genetics!$L$2:$L$992,genetics!$A$2:$A$992,prop_eggsgrav!$A79,genetics!$C$2:$C$992,prop_eggsgrav!$B79)</f>
        <v>10</v>
      </c>
      <c r="AC79">
        <f t="shared" si="29"/>
        <v>10</v>
      </c>
      <c r="AD79" s="49">
        <f t="shared" si="30"/>
        <v>0</v>
      </c>
      <c r="AE79" s="49">
        <f t="shared" si="30"/>
        <v>30</v>
      </c>
      <c r="AF79" s="49">
        <f t="shared" si="30"/>
        <v>70</v>
      </c>
      <c r="AG79" s="49">
        <f t="shared" si="30"/>
        <v>100</v>
      </c>
    </row>
    <row r="80" spans="1:33" x14ac:dyDescent="0.35">
      <c r="A80" s="4" t="s">
        <v>2871</v>
      </c>
      <c r="B80" t="s">
        <v>11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123</v>
      </c>
      <c r="M80">
        <v>6.3</v>
      </c>
      <c r="O80" s="41"/>
      <c r="P80" s="41"/>
      <c r="Q80" s="49">
        <f>M80/SUM(M80:M85)*100</f>
        <v>21.176470588235293</v>
      </c>
      <c r="R80" s="49">
        <f>SUM(K80:L80)/SUM(K80:L85)*100</f>
        <v>1.5767209332136907</v>
      </c>
      <c r="S80" s="61">
        <f>X80/SUM(X80:X85)*100</f>
        <v>1.6368809683691439</v>
      </c>
      <c r="T80" s="44">
        <f>ROUND(S80/100*SUM(K80:L85), 0)</f>
        <v>128</v>
      </c>
      <c r="U80">
        <f>SUM(T80:T85)</f>
        <v>7802</v>
      </c>
      <c r="W80" s="49">
        <f t="shared" si="27"/>
        <v>4.7222222222222223</v>
      </c>
      <c r="X80" s="69">
        <f t="shared" si="28"/>
        <v>7.4456266290646509</v>
      </c>
      <c r="Y80">
        <f>SUMIFS(genetics!$I$2:$I$992,genetics!$A$2:$A$992,prop_eggsgrav!$A80,genetics!$C$2:$C$992,prop_eggsgrav!$B80)</f>
        <v>0</v>
      </c>
      <c r="Z80">
        <f>SUMIFS(genetics!$J$2:$J$992,genetics!$A$2:$A$992,prop_eggsgrav!$A80,genetics!$C$2:$C$992,prop_eggsgrav!$B80)</f>
        <v>1</v>
      </c>
      <c r="AA80">
        <f>SUMIFS(genetics!$K$2:$K$992,genetics!$A$2:$A$992,prop_eggsgrav!$A80,genetics!$C$2:$C$992,prop_eggsgrav!$B80)</f>
        <v>2</v>
      </c>
      <c r="AB80">
        <f>SUMIFS(genetics!$L$2:$L$992,genetics!$A$2:$A$992,prop_eggsgrav!$A80,genetics!$C$2:$C$992,prop_eggsgrav!$B80)</f>
        <v>3</v>
      </c>
      <c r="AC80">
        <f t="shared" si="29"/>
        <v>3</v>
      </c>
      <c r="AD80" s="49">
        <f t="shared" si="30"/>
        <v>0</v>
      </c>
      <c r="AE80" s="49">
        <f t="shared" si="30"/>
        <v>33.333333333333329</v>
      </c>
      <c r="AF80" s="49">
        <f t="shared" si="30"/>
        <v>66.666666666666657</v>
      </c>
      <c r="AG80" s="49">
        <f t="shared" si="30"/>
        <v>100</v>
      </c>
    </row>
    <row r="81" spans="1:33" x14ac:dyDescent="0.35">
      <c r="A81" s="4" t="s">
        <v>2871</v>
      </c>
      <c r="B81" t="s">
        <v>12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199</v>
      </c>
      <c r="M81">
        <v>3.8</v>
      </c>
      <c r="O81" s="41"/>
      <c r="P81" s="41"/>
      <c r="Q81" s="49">
        <f>M81/SUM(M80:M85)*100</f>
        <v>12.773109243697478</v>
      </c>
      <c r="R81" s="49">
        <f>SUM(K81:L81)/SUM(K80:L85)*100</f>
        <v>2.5509550057684911</v>
      </c>
      <c r="S81" s="61">
        <f>X81/SUM(X80:X85)*100</f>
        <v>4.3905812367231389</v>
      </c>
      <c r="T81" s="44">
        <f>ROUND(S81/100*SUM(K80:L85), 0)</f>
        <v>343</v>
      </c>
      <c r="U81">
        <f>SUM(T80:T85)</f>
        <v>7802</v>
      </c>
      <c r="W81" s="49">
        <f t="shared" si="27"/>
        <v>7.8289473684210531</v>
      </c>
      <c r="X81" s="69">
        <f t="shared" si="28"/>
        <v>19.971292479371741</v>
      </c>
      <c r="Y81">
        <f>SUMIFS(genetics!$I$2:$I$992,genetics!$A$2:$A$992,prop_eggsgrav!$A81,genetics!$C$2:$C$992,prop_eggsgrav!$B81)</f>
        <v>0</v>
      </c>
      <c r="Z81">
        <f>SUMIFS(genetics!$J$2:$J$992,genetics!$A$2:$A$992,prop_eggsgrav!$A81,genetics!$C$2:$C$992,prop_eggsgrav!$B81)</f>
        <v>5</v>
      </c>
      <c r="AA81">
        <f>SUMIFS(genetics!$K$2:$K$992,genetics!$A$2:$A$992,prop_eggsgrav!$A81,genetics!$C$2:$C$992,prop_eggsgrav!$B81)</f>
        <v>5</v>
      </c>
      <c r="AB81">
        <f>SUMIFS(genetics!$L$2:$L$992,genetics!$A$2:$A$992,prop_eggsgrav!$A81,genetics!$C$2:$C$992,prop_eggsgrav!$B81)</f>
        <v>10</v>
      </c>
      <c r="AC81">
        <f t="shared" si="29"/>
        <v>10</v>
      </c>
      <c r="AD81" s="49">
        <f t="shared" si="30"/>
        <v>0</v>
      </c>
      <c r="AE81" s="49">
        <f t="shared" si="30"/>
        <v>50</v>
      </c>
      <c r="AF81" s="49">
        <f t="shared" si="30"/>
        <v>50</v>
      </c>
      <c r="AG81" s="49">
        <f t="shared" si="30"/>
        <v>100</v>
      </c>
    </row>
    <row r="82" spans="1:33" x14ac:dyDescent="0.35">
      <c r="A82" s="4" t="s">
        <v>2871</v>
      </c>
      <c r="B82" t="s">
        <v>13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270</v>
      </c>
      <c r="M82">
        <v>3.8</v>
      </c>
      <c r="N82" s="63"/>
      <c r="O82" s="41"/>
      <c r="P82" s="41"/>
      <c r="Q82" s="49">
        <f>M82/SUM(M80:M85)*100</f>
        <v>12.773109243697478</v>
      </c>
      <c r="R82" s="49">
        <f>SUM(K82:L82)/SUM(K80:L85)*100</f>
        <v>3.4610947314446867</v>
      </c>
      <c r="S82" s="61">
        <f>X82/SUM(X80:X85)*100</f>
        <v>5.9570700196746111</v>
      </c>
      <c r="T82" s="44">
        <f>ROUND(S82/100*SUM(K80:L85), 0)</f>
        <v>465</v>
      </c>
      <c r="U82">
        <f>SUM(T80:T85)</f>
        <v>7802</v>
      </c>
      <c r="W82" s="49">
        <f t="shared" si="27"/>
        <v>7.8289473684210531</v>
      </c>
      <c r="X82" s="69">
        <f t="shared" si="28"/>
        <v>27.096728489599851</v>
      </c>
      <c r="Y82">
        <f>SUMIFS(genetics!$I$2:$I$992,genetics!$A$2:$A$992,prop_eggsgrav!$A82,genetics!$C$2:$C$992,prop_eggsgrav!$B82)</f>
        <v>0</v>
      </c>
      <c r="Z82">
        <f>SUMIFS(genetics!$J$2:$J$992,genetics!$A$2:$A$992,prop_eggsgrav!$A82,genetics!$C$2:$C$992,prop_eggsgrav!$B82)</f>
        <v>8</v>
      </c>
      <c r="AA82">
        <f>SUMIFS(genetics!$K$2:$K$992,genetics!$A$2:$A$992,prop_eggsgrav!$A82,genetics!$C$2:$C$992,prop_eggsgrav!$B82)</f>
        <v>2</v>
      </c>
      <c r="AB82">
        <f>SUMIFS(genetics!$L$2:$L$992,genetics!$A$2:$A$992,prop_eggsgrav!$A82,genetics!$C$2:$C$992,prop_eggsgrav!$B82)</f>
        <v>10</v>
      </c>
      <c r="AC82">
        <f t="shared" si="29"/>
        <v>10</v>
      </c>
      <c r="AD82" s="49">
        <f t="shared" si="30"/>
        <v>0</v>
      </c>
      <c r="AE82" s="49">
        <f t="shared" si="30"/>
        <v>80</v>
      </c>
      <c r="AF82" s="49">
        <f t="shared" si="30"/>
        <v>20</v>
      </c>
      <c r="AG82" s="49">
        <f t="shared" si="30"/>
        <v>100</v>
      </c>
    </row>
    <row r="83" spans="1:33" x14ac:dyDescent="0.35">
      <c r="A83" s="4" t="s">
        <v>2871</v>
      </c>
      <c r="B83" t="s">
        <v>14</v>
      </c>
      <c r="C83">
        <v>0</v>
      </c>
      <c r="D83">
        <v>0</v>
      </c>
      <c r="E83">
        <v>1</v>
      </c>
      <c r="F83">
        <v>0</v>
      </c>
      <c r="G83">
        <v>0</v>
      </c>
      <c r="H83">
        <v>1</v>
      </c>
      <c r="I83">
        <v>0</v>
      </c>
      <c r="J83">
        <v>1</v>
      </c>
      <c r="K83">
        <v>150</v>
      </c>
      <c r="M83">
        <v>2.5</v>
      </c>
      <c r="O83" s="41"/>
      <c r="P83" s="41"/>
      <c r="Q83" s="49">
        <f>M83/SUM(M80:M85)*100</f>
        <v>8.4033613445378155</v>
      </c>
      <c r="R83" s="49">
        <f>SUM(K83:L83)/SUM(K80:L85)*100</f>
        <v>1.9228304063581594</v>
      </c>
      <c r="S83" s="61">
        <f>X83/SUM(X80:X85)*100</f>
        <v>5.0304146832807826</v>
      </c>
      <c r="T83" s="44">
        <f>ROUND(S83/100*SUM(K80:L85), 0)</f>
        <v>392</v>
      </c>
      <c r="U83">
        <f>SUM(T80:T85)</f>
        <v>7802</v>
      </c>
      <c r="W83" s="49">
        <f t="shared" si="27"/>
        <v>11.899999999999999</v>
      </c>
      <c r="X83" s="69">
        <f t="shared" si="28"/>
        <v>22.881681835662093</v>
      </c>
      <c r="Y83">
        <f>SUMIFS(genetics!$I$2:$I$992,genetics!$A$2:$A$992,prop_eggsgrav!$A83,genetics!$C$2:$C$992,prop_eggsgrav!$B83)</f>
        <v>0</v>
      </c>
      <c r="Z83">
        <f>SUMIFS(genetics!$J$2:$J$992,genetics!$A$2:$A$992,prop_eggsgrav!$A83,genetics!$C$2:$C$992,prop_eggsgrav!$B83)</f>
        <v>6</v>
      </c>
      <c r="AA83">
        <f>SUMIFS(genetics!$K$2:$K$992,genetics!$A$2:$A$992,prop_eggsgrav!$A83,genetics!$C$2:$C$992,prop_eggsgrav!$B83)</f>
        <v>3</v>
      </c>
      <c r="AB83">
        <f>SUMIFS(genetics!$L$2:$L$992,genetics!$A$2:$A$992,prop_eggsgrav!$A83,genetics!$C$2:$C$992,prop_eggsgrav!$B83)</f>
        <v>9</v>
      </c>
      <c r="AC83">
        <f t="shared" si="29"/>
        <v>9</v>
      </c>
      <c r="AD83" s="49">
        <f t="shared" si="30"/>
        <v>0</v>
      </c>
      <c r="AE83" s="49">
        <f t="shared" si="30"/>
        <v>66.666666666666657</v>
      </c>
      <c r="AF83" s="49">
        <f t="shared" si="30"/>
        <v>33.333333333333329</v>
      </c>
      <c r="AG83" s="49">
        <f t="shared" si="30"/>
        <v>100</v>
      </c>
    </row>
    <row r="84" spans="1:33" x14ac:dyDescent="0.35">
      <c r="A84" s="4" t="s">
        <v>2871</v>
      </c>
      <c r="B84" t="s">
        <v>15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1550</v>
      </c>
      <c r="M84">
        <v>3.7</v>
      </c>
      <c r="O84" s="41"/>
      <c r="P84" s="41"/>
      <c r="Q84" s="49">
        <f>M84/SUM(M80:M85)*100</f>
        <v>12.436974789915967</v>
      </c>
      <c r="R84" s="49">
        <f>SUM(K84:L84)/SUM(K80:L85)*100</f>
        <v>19.869247532367645</v>
      </c>
      <c r="S84" s="61">
        <f>X84/SUM(X80:X85)*100</f>
        <v>35.122264680564022</v>
      </c>
      <c r="T84" s="44">
        <f>ROUND(S84/100*SUM(K80:L85), 0)</f>
        <v>2740</v>
      </c>
      <c r="U84">
        <f>SUM(T80:T85)</f>
        <v>7802</v>
      </c>
      <c r="W84" s="49">
        <f t="shared" si="27"/>
        <v>8.0405405405405403</v>
      </c>
      <c r="X84" s="69">
        <f t="shared" si="28"/>
        <v>159.75949029403714</v>
      </c>
      <c r="Y84">
        <f>SUMIFS(genetics!$I$2:$I$992,genetics!$A$2:$A$992,prop_eggsgrav!$A84,genetics!$C$2:$C$992,prop_eggsgrav!$B84)</f>
        <v>1</v>
      </c>
      <c r="Z84">
        <f>SUMIFS(genetics!$J$2:$J$992,genetics!$A$2:$A$992,prop_eggsgrav!$A84,genetics!$C$2:$C$992,prop_eggsgrav!$B84)</f>
        <v>8</v>
      </c>
      <c r="AA84">
        <f>SUMIFS(genetics!$K$2:$K$992,genetics!$A$2:$A$992,prop_eggsgrav!$A84,genetics!$C$2:$C$992,prop_eggsgrav!$B84)</f>
        <v>2</v>
      </c>
      <c r="AB84">
        <f>SUMIFS(genetics!$L$2:$L$992,genetics!$A$2:$A$992,prop_eggsgrav!$A84,genetics!$C$2:$C$992,prop_eggsgrav!$B84)</f>
        <v>9</v>
      </c>
      <c r="AC84">
        <f t="shared" si="29"/>
        <v>10</v>
      </c>
      <c r="AD84" s="49">
        <f t="shared" si="30"/>
        <v>10</v>
      </c>
      <c r="AE84" s="49">
        <f t="shared" si="30"/>
        <v>80</v>
      </c>
      <c r="AF84" s="49">
        <f t="shared" si="30"/>
        <v>20</v>
      </c>
      <c r="AG84" s="49">
        <f t="shared" si="30"/>
        <v>90</v>
      </c>
    </row>
    <row r="85" spans="1:33" x14ac:dyDescent="0.35">
      <c r="A85" s="4" t="s">
        <v>2871</v>
      </c>
      <c r="B85" t="s">
        <v>16</v>
      </c>
      <c r="C85" s="13">
        <v>0</v>
      </c>
      <c r="D85" s="13">
        <v>0</v>
      </c>
      <c r="E85" s="13">
        <v>0</v>
      </c>
      <c r="F85" s="13">
        <v>0</v>
      </c>
      <c r="G85" s="13">
        <v>1</v>
      </c>
      <c r="H85" s="13">
        <v>0</v>
      </c>
      <c r="I85" s="13">
        <v>1</v>
      </c>
      <c r="J85" s="13">
        <v>1</v>
      </c>
      <c r="K85">
        <v>5509</v>
      </c>
      <c r="M85">
        <v>9.65</v>
      </c>
      <c r="O85" s="41"/>
      <c r="P85" s="41"/>
      <c r="Q85" s="49">
        <f>M85/SUM(M80:M85)*100</f>
        <v>32.436974789915965</v>
      </c>
      <c r="R85" s="49">
        <f>SUM(K85:L85)/SUM(K80:L85)*100</f>
        <v>70.619151390847321</v>
      </c>
      <c r="S85" s="61">
        <f>X85/SUM(X80:X85)*100</f>
        <v>47.862788411388308</v>
      </c>
      <c r="T85" s="44">
        <f>ROUND(S85/100*SUM(K80:L85), 0)</f>
        <v>3734</v>
      </c>
      <c r="U85">
        <f>SUM(T80:T85)</f>
        <v>7802</v>
      </c>
      <c r="W85" s="49">
        <f t="shared" si="27"/>
        <v>3.0829015544041454</v>
      </c>
      <c r="X85" s="69">
        <f t="shared" si="28"/>
        <v>217.71189159354486</v>
      </c>
      <c r="Y85">
        <f>SUMIFS(genetics!$I$2:$I$992,genetics!$A$2:$A$992,prop_eggsgrav!$A85,genetics!$C$2:$C$992,prop_eggsgrav!$B85)</f>
        <v>0</v>
      </c>
      <c r="Z85">
        <f>SUMIFS(genetics!$J$2:$J$992,genetics!$A$2:$A$992,prop_eggsgrav!$A85,genetics!$C$2:$C$992,prop_eggsgrav!$B85)</f>
        <v>7</v>
      </c>
      <c r="AA85">
        <f>SUMIFS(genetics!$K$2:$K$992,genetics!$A$2:$A$992,prop_eggsgrav!$A85,genetics!$C$2:$C$992,prop_eggsgrav!$B85)</f>
        <v>3</v>
      </c>
      <c r="AB85">
        <f>SUMIFS(genetics!$L$2:$L$992,genetics!$A$2:$A$992,prop_eggsgrav!$A85,genetics!$C$2:$C$992,prop_eggsgrav!$B85)</f>
        <v>10</v>
      </c>
      <c r="AC85">
        <f t="shared" si="29"/>
        <v>10</v>
      </c>
      <c r="AD85" s="49">
        <f t="shared" si="30"/>
        <v>0</v>
      </c>
      <c r="AE85" s="49">
        <f t="shared" si="30"/>
        <v>70</v>
      </c>
      <c r="AF85" s="49">
        <f t="shared" si="30"/>
        <v>30</v>
      </c>
      <c r="AG85" s="49">
        <f t="shared" si="30"/>
        <v>100</v>
      </c>
    </row>
    <row r="86" spans="1:33" x14ac:dyDescent="0.35">
      <c r="A86" t="s">
        <v>303</v>
      </c>
      <c r="B86" t="s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4</v>
      </c>
      <c r="M86">
        <v>1.9</v>
      </c>
      <c r="O86" s="41"/>
      <c r="P86" s="41"/>
      <c r="Q86" s="49">
        <f>M86/SUM(M86:M91)*100</f>
        <v>15.019762845849801</v>
      </c>
      <c r="R86" s="49">
        <f>SUM(K86:L86)/SUM(K86:L91)*100</f>
        <v>1.3605442176870748</v>
      </c>
      <c r="S86" s="61">
        <f>X86/SUM(X86:X91)*100</f>
        <v>1.4778417501778738</v>
      </c>
      <c r="T86" s="44">
        <f>ROUND(S86/100*SUM(K86:L91), 0)</f>
        <v>4</v>
      </c>
      <c r="U86">
        <f>SUM(T86:T91)</f>
        <v>294</v>
      </c>
      <c r="W86" s="49">
        <f t="shared" si="27"/>
        <v>6.6578947368421053</v>
      </c>
      <c r="X86" s="69">
        <f t="shared" si="28"/>
        <v>9.0583601861797352</v>
      </c>
      <c r="Y86">
        <f>SUMIFS(genetics!$I$2:$I$992,genetics!$A$2:$A$992,prop_eggsgrav!$A86,genetics!$C$2:$C$992,prop_eggsgrav!$B86)</f>
        <v>0</v>
      </c>
      <c r="Z86">
        <f>SUMIFS(genetics!$J$2:$J$992,genetics!$A$2:$A$992,prop_eggsgrav!$A86,genetics!$C$2:$C$992,prop_eggsgrav!$B86)</f>
        <v>2</v>
      </c>
      <c r="AA86">
        <f>SUMIFS(genetics!$K$2:$K$992,genetics!$A$2:$A$992,prop_eggsgrav!$A86,genetics!$C$2:$C$992,prop_eggsgrav!$B86)</f>
        <v>1</v>
      </c>
      <c r="AB86">
        <f>SUMIFS(genetics!$L$2:$L$992,genetics!$A$2:$A$992,prop_eggsgrav!$A86,genetics!$C$2:$C$992,prop_eggsgrav!$B86)</f>
        <v>3</v>
      </c>
      <c r="AC86">
        <f t="shared" si="29"/>
        <v>3</v>
      </c>
      <c r="AD86" s="49">
        <f t="shared" si="30"/>
        <v>0</v>
      </c>
      <c r="AE86" s="49">
        <f t="shared" si="30"/>
        <v>66.666666666666657</v>
      </c>
      <c r="AF86" s="49">
        <f t="shared" si="30"/>
        <v>33.333333333333329</v>
      </c>
      <c r="AG86" s="49">
        <f t="shared" si="30"/>
        <v>100</v>
      </c>
    </row>
    <row r="87" spans="1:33" x14ac:dyDescent="0.35">
      <c r="A87" t="s">
        <v>303</v>
      </c>
      <c r="B87" t="s">
        <v>12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5</v>
      </c>
      <c r="M87">
        <v>1.9</v>
      </c>
      <c r="O87" s="41"/>
      <c r="P87" s="41"/>
      <c r="Q87" s="49">
        <f>M87/SUM(M86:M91)*100</f>
        <v>15.019762845849801</v>
      </c>
      <c r="R87" s="49">
        <f>SUM(K87:L87)/SUM(K86:L91)*100</f>
        <v>1.7006802721088436</v>
      </c>
      <c r="S87" s="61">
        <f>X87/SUM(X86:X91)*100</f>
        <v>1.8473021877223421</v>
      </c>
      <c r="T87" s="44">
        <f>ROUND(S87/100*SUM(K86:L91), 0)</f>
        <v>5</v>
      </c>
      <c r="U87">
        <f>SUM(T86:T91)</f>
        <v>294</v>
      </c>
      <c r="W87" s="49">
        <f t="shared" si="27"/>
        <v>6.6578947368421053</v>
      </c>
      <c r="X87" s="69">
        <f t="shared" si="28"/>
        <v>11.32295023272467</v>
      </c>
      <c r="Y87">
        <f>SUMIFS(genetics!$I$2:$I$992,genetics!$A$2:$A$992,prop_eggsgrav!$A87,genetics!$C$2:$C$992,prop_eggsgrav!$B87)</f>
        <v>0</v>
      </c>
      <c r="Z87">
        <f>SUMIFS(genetics!$J$2:$J$992,genetics!$A$2:$A$992,prop_eggsgrav!$A87,genetics!$C$2:$C$992,prop_eggsgrav!$B87)</f>
        <v>2</v>
      </c>
      <c r="AA87">
        <f>SUMIFS(genetics!$K$2:$K$992,genetics!$A$2:$A$992,prop_eggsgrav!$A87,genetics!$C$2:$C$992,prop_eggsgrav!$B87)</f>
        <v>0</v>
      </c>
      <c r="AB87">
        <f>SUMIFS(genetics!$L$2:$L$992,genetics!$A$2:$A$992,prop_eggsgrav!$A87,genetics!$C$2:$C$992,prop_eggsgrav!$B87)</f>
        <v>2</v>
      </c>
      <c r="AC87">
        <f t="shared" si="29"/>
        <v>2</v>
      </c>
      <c r="AD87" s="49">
        <f t="shared" si="30"/>
        <v>0</v>
      </c>
      <c r="AE87" s="49">
        <f t="shared" si="30"/>
        <v>100</v>
      </c>
      <c r="AF87" s="49">
        <f t="shared" si="30"/>
        <v>0</v>
      </c>
      <c r="AG87" s="49">
        <f t="shared" si="30"/>
        <v>100</v>
      </c>
    </row>
    <row r="88" spans="1:33" x14ac:dyDescent="0.35">
      <c r="A88" t="s">
        <v>303</v>
      </c>
      <c r="B88" t="s">
        <v>13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11</v>
      </c>
      <c r="M88">
        <v>3</v>
      </c>
      <c r="O88" s="41"/>
      <c r="P88" s="41"/>
      <c r="Q88" s="49">
        <f>M88/SUM(M86:M91)*100</f>
        <v>23.715415019762844</v>
      </c>
      <c r="R88" s="49">
        <f>SUM(K88:L88)/SUM(K86:L91)*100</f>
        <v>3.7414965986394559</v>
      </c>
      <c r="S88" s="61">
        <f>X88/SUM(X86:X91)*100</f>
        <v>2.5739077148931302</v>
      </c>
      <c r="T88" s="44">
        <f>ROUND(S88/100*SUM(K86:L91), 0)</f>
        <v>8</v>
      </c>
      <c r="U88">
        <f>SUM(T86:T91)</f>
        <v>294</v>
      </c>
      <c r="W88" s="49">
        <f t="shared" si="27"/>
        <v>4.2166666666666668</v>
      </c>
      <c r="X88" s="69">
        <f t="shared" si="28"/>
        <v>15.776643990929706</v>
      </c>
      <c r="Y88">
        <f>SUMIFS(genetics!$I$2:$I$992,genetics!$A$2:$A$992,prop_eggsgrav!$A88,genetics!$C$2:$C$992,prop_eggsgrav!$B88)</f>
        <v>0</v>
      </c>
      <c r="Z88">
        <f>SUMIFS(genetics!$J$2:$J$992,genetics!$A$2:$A$992,prop_eggsgrav!$A88,genetics!$C$2:$C$992,prop_eggsgrav!$B88)</f>
        <v>2</v>
      </c>
      <c r="AA88">
        <f>SUMIFS(genetics!$K$2:$K$992,genetics!$A$2:$A$992,prop_eggsgrav!$A88,genetics!$C$2:$C$992,prop_eggsgrav!$B88)</f>
        <v>1</v>
      </c>
      <c r="AB88">
        <f>SUMIFS(genetics!$L$2:$L$992,genetics!$A$2:$A$992,prop_eggsgrav!$A88,genetics!$C$2:$C$992,prop_eggsgrav!$B88)</f>
        <v>3</v>
      </c>
      <c r="AC88">
        <f t="shared" si="29"/>
        <v>3</v>
      </c>
      <c r="AD88" s="49">
        <f t="shared" si="30"/>
        <v>0</v>
      </c>
      <c r="AE88" s="49">
        <f t="shared" si="30"/>
        <v>66.666666666666657</v>
      </c>
      <c r="AF88" s="49">
        <f t="shared" si="30"/>
        <v>33.333333333333329</v>
      </c>
      <c r="AG88" s="49">
        <f t="shared" si="30"/>
        <v>100</v>
      </c>
    </row>
    <row r="89" spans="1:33" x14ac:dyDescent="0.35">
      <c r="A89" t="s">
        <v>303</v>
      </c>
      <c r="B89" t="s">
        <v>14</v>
      </c>
      <c r="C89">
        <v>0</v>
      </c>
      <c r="D89">
        <v>0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v>12</v>
      </c>
      <c r="M89">
        <v>1.3</v>
      </c>
      <c r="O89" s="41"/>
      <c r="P89" s="41"/>
      <c r="Q89" s="49">
        <f>M89/SUM(M86:M91)*100</f>
        <v>10.276679841897234</v>
      </c>
      <c r="R89" s="49">
        <f>SUM(K89:L89)/SUM(K86:L91)*100</f>
        <v>4.0816326530612246</v>
      </c>
      <c r="S89" s="61">
        <f>X89/SUM(X86:X91)*100</f>
        <v>6.4797676738568306</v>
      </c>
      <c r="T89" s="44">
        <f>ROUND(S89/100*SUM(K86:L91), 0)</f>
        <v>19</v>
      </c>
      <c r="U89">
        <f>SUM(T86:T91)</f>
        <v>294</v>
      </c>
      <c r="W89" s="49">
        <f t="shared" si="27"/>
        <v>9.7307692307692299</v>
      </c>
      <c r="X89" s="69">
        <f t="shared" si="28"/>
        <v>39.717425431711142</v>
      </c>
      <c r="Y89">
        <f>SUMIFS(genetics!$I$2:$I$992,genetics!$A$2:$A$992,prop_eggsgrav!$A89,genetics!$C$2:$C$992,prop_eggsgrav!$B89)</f>
        <v>0</v>
      </c>
      <c r="Z89">
        <f>SUMIFS(genetics!$J$2:$J$992,genetics!$A$2:$A$992,prop_eggsgrav!$A89,genetics!$C$2:$C$992,prop_eggsgrav!$B89)</f>
        <v>3</v>
      </c>
      <c r="AA89">
        <f>SUMIFS(genetics!$K$2:$K$992,genetics!$A$2:$A$992,prop_eggsgrav!$A89,genetics!$C$2:$C$992,prop_eggsgrav!$B89)</f>
        <v>1</v>
      </c>
      <c r="AB89">
        <f>SUMIFS(genetics!$L$2:$L$992,genetics!$A$2:$A$992,prop_eggsgrav!$A89,genetics!$C$2:$C$992,prop_eggsgrav!$B89)</f>
        <v>4</v>
      </c>
      <c r="AC89">
        <f t="shared" si="29"/>
        <v>4</v>
      </c>
      <c r="AD89" s="49">
        <f t="shared" si="30"/>
        <v>0</v>
      </c>
      <c r="AE89" s="49">
        <f t="shared" si="30"/>
        <v>75</v>
      </c>
      <c r="AF89" s="49">
        <f t="shared" si="30"/>
        <v>25</v>
      </c>
      <c r="AG89" s="49">
        <f t="shared" si="30"/>
        <v>100</v>
      </c>
    </row>
    <row r="90" spans="1:33" x14ac:dyDescent="0.35">
      <c r="A90" t="s">
        <v>303</v>
      </c>
      <c r="B90" t="s">
        <v>15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83</v>
      </c>
      <c r="M90">
        <v>1.1499999999999999</v>
      </c>
      <c r="N90" s="63"/>
      <c r="O90" s="41"/>
      <c r="P90" s="41"/>
      <c r="Q90" s="49">
        <f>M90/SUM(M86:M91)*100</f>
        <v>9.0909090909090899</v>
      </c>
      <c r="R90" s="49">
        <f>SUM(K90:L90)/SUM(K86:L91)*100</f>
        <v>28.2312925170068</v>
      </c>
      <c r="S90" s="61">
        <f>X90/SUM(X86:X91)*100</f>
        <v>50.6642704354458</v>
      </c>
      <c r="T90" s="44">
        <f>ROUND(S90/100*SUM(K86:L91), 0)</f>
        <v>149</v>
      </c>
      <c r="U90">
        <f>SUM(T86:T91)</f>
        <v>294</v>
      </c>
      <c r="W90" s="49">
        <f t="shared" si="27"/>
        <v>11.000000000000002</v>
      </c>
      <c r="X90" s="69">
        <f t="shared" si="28"/>
        <v>310.54421768707488</v>
      </c>
      <c r="Y90">
        <f>SUMIFS(genetics!$I$2:$I$992,genetics!$A$2:$A$992,prop_eggsgrav!$A90,genetics!$C$2:$C$992,prop_eggsgrav!$B90)</f>
        <v>0</v>
      </c>
      <c r="Z90">
        <f>SUMIFS(genetics!$J$2:$J$992,genetics!$A$2:$A$992,prop_eggsgrav!$A90,genetics!$C$2:$C$992,prop_eggsgrav!$B90)</f>
        <v>5</v>
      </c>
      <c r="AA90">
        <f>SUMIFS(genetics!$K$2:$K$992,genetics!$A$2:$A$992,prop_eggsgrav!$A90,genetics!$C$2:$C$992,prop_eggsgrav!$B90)</f>
        <v>5</v>
      </c>
      <c r="AB90">
        <f>SUMIFS(genetics!$L$2:$L$992,genetics!$A$2:$A$992,prop_eggsgrav!$A90,genetics!$C$2:$C$992,prop_eggsgrav!$B90)</f>
        <v>10</v>
      </c>
      <c r="AC90">
        <f t="shared" si="29"/>
        <v>10</v>
      </c>
      <c r="AD90" s="49">
        <f t="shared" si="30"/>
        <v>0</v>
      </c>
      <c r="AE90" s="49">
        <f t="shared" si="30"/>
        <v>50</v>
      </c>
      <c r="AF90" s="49">
        <f t="shared" si="30"/>
        <v>50</v>
      </c>
      <c r="AG90" s="49">
        <f t="shared" si="30"/>
        <v>100</v>
      </c>
    </row>
    <row r="91" spans="1:33" x14ac:dyDescent="0.35">
      <c r="A91" t="s">
        <v>303</v>
      </c>
      <c r="B91" t="s">
        <v>16</v>
      </c>
      <c r="C91" s="13">
        <v>0</v>
      </c>
      <c r="D91" s="13">
        <v>0</v>
      </c>
      <c r="E91" s="13">
        <v>0</v>
      </c>
      <c r="F91" s="13">
        <v>0</v>
      </c>
      <c r="G91" s="13">
        <v>1</v>
      </c>
      <c r="H91" s="13">
        <v>0</v>
      </c>
      <c r="I91" s="13">
        <v>1</v>
      </c>
      <c r="J91" s="13">
        <v>1</v>
      </c>
      <c r="K91">
        <v>179</v>
      </c>
      <c r="M91">
        <v>3.4</v>
      </c>
      <c r="O91" s="41"/>
      <c r="P91" s="41"/>
      <c r="Q91" s="49">
        <f>M91/SUM(M86:M91)*100</f>
        <v>26.877470355731226</v>
      </c>
      <c r="R91" s="49">
        <f>SUM(K91:L91)/SUM(K86:L91)*100</f>
        <v>60.884353741496597</v>
      </c>
      <c r="S91" s="61">
        <f>X91/SUM(X86:X91)*100</f>
        <v>36.956910237904026</v>
      </c>
      <c r="T91" s="44">
        <f>ROUND(S91/100*SUM(K86:L91), 0)</f>
        <v>109</v>
      </c>
      <c r="U91">
        <f>SUM(T86:T91)</f>
        <v>294</v>
      </c>
      <c r="W91" s="49">
        <f t="shared" si="27"/>
        <v>3.7205882352941178</v>
      </c>
      <c r="X91" s="69">
        <f t="shared" si="28"/>
        <v>226.52561024409763</v>
      </c>
      <c r="Y91">
        <f>SUMIFS(genetics!$I$2:$I$992,genetics!$A$2:$A$992,prop_eggsgrav!$A91,genetics!$C$2:$C$992,prop_eggsgrav!$B91)</f>
        <v>0</v>
      </c>
      <c r="Z91">
        <f>SUMIFS(genetics!$J$2:$J$992,genetics!$A$2:$A$992,prop_eggsgrav!$A91,genetics!$C$2:$C$992,prop_eggsgrav!$B91)</f>
        <v>5</v>
      </c>
      <c r="AA91">
        <f>SUMIFS(genetics!$K$2:$K$992,genetics!$A$2:$A$992,prop_eggsgrav!$A91,genetics!$C$2:$C$992,prop_eggsgrav!$B91)</f>
        <v>5</v>
      </c>
      <c r="AB91">
        <f>SUMIFS(genetics!$L$2:$L$992,genetics!$A$2:$A$992,prop_eggsgrav!$A91,genetics!$C$2:$C$992,prop_eggsgrav!$B91)</f>
        <v>10</v>
      </c>
      <c r="AC91">
        <f t="shared" si="29"/>
        <v>10</v>
      </c>
      <c r="AD91" s="49">
        <f t="shared" si="30"/>
        <v>0</v>
      </c>
      <c r="AE91" s="49">
        <f t="shared" si="30"/>
        <v>50</v>
      </c>
      <c r="AF91" s="49">
        <f t="shared" si="30"/>
        <v>50</v>
      </c>
      <c r="AG91" s="49">
        <f t="shared" si="30"/>
        <v>100</v>
      </c>
    </row>
    <row r="92" spans="1:33" x14ac:dyDescent="0.35">
      <c r="A92" t="s">
        <v>202</v>
      </c>
      <c r="B92" t="s">
        <v>11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2</v>
      </c>
      <c r="M92">
        <v>1.35</v>
      </c>
      <c r="O92" s="41"/>
      <c r="P92" s="41"/>
      <c r="Q92" s="49">
        <f>M92/SUM(M92:M97)*100</f>
        <v>4.6075085324232079</v>
      </c>
      <c r="R92" s="49">
        <f>SUM(K92:L92)/SUM(K92:L97)*100</f>
        <v>3.5260930888575459E-2</v>
      </c>
      <c r="S92" s="61">
        <f>X92/SUM(X92:X97)*100</f>
        <v>0.19843468981188675</v>
      </c>
      <c r="T92" s="44">
        <f>ROUND(S92/100*SUM(K92:L97), 0)</f>
        <v>11</v>
      </c>
      <c r="U92">
        <f>SUM(T92:T97)</f>
        <v>5672</v>
      </c>
      <c r="W92" s="49">
        <f t="shared" si="27"/>
        <v>21.703703703703706</v>
      </c>
      <c r="X92" s="69">
        <f t="shared" si="28"/>
        <v>0.76529279632241565</v>
      </c>
      <c r="Y92">
        <f>SUMIFS(genetics!$I$2:$I$992,genetics!$A$2:$A$992,prop_eggsgrav!$A92,genetics!$C$2:$C$992,prop_eggsgrav!$B92)</f>
        <v>0</v>
      </c>
      <c r="Z92">
        <f>SUMIFS(genetics!$J$2:$J$992,genetics!$A$2:$A$992,prop_eggsgrav!$A92,genetics!$C$2:$C$992,prop_eggsgrav!$B92)</f>
        <v>0</v>
      </c>
      <c r="AA92">
        <f>SUMIFS(genetics!$K$2:$K$992,genetics!$A$2:$A$992,prop_eggsgrav!$A92,genetics!$C$2:$C$992,prop_eggsgrav!$B92)</f>
        <v>0</v>
      </c>
      <c r="AB92">
        <f>SUMIFS(genetics!$L$2:$L$992,genetics!$A$2:$A$992,prop_eggsgrav!$A92,genetics!$C$2:$C$992,prop_eggsgrav!$B92)</f>
        <v>0</v>
      </c>
      <c r="AC92">
        <f t="shared" si="29"/>
        <v>0</v>
      </c>
      <c r="AD92" s="49" t="e">
        <f t="shared" si="30"/>
        <v>#N/A</v>
      </c>
      <c r="AE92" s="49" t="e">
        <f t="shared" si="30"/>
        <v>#N/A</v>
      </c>
      <c r="AF92" s="49" t="e">
        <f t="shared" si="30"/>
        <v>#N/A</v>
      </c>
      <c r="AG92" s="49" t="e">
        <f t="shared" si="30"/>
        <v>#N/A</v>
      </c>
    </row>
    <row r="93" spans="1:33" x14ac:dyDescent="0.35">
      <c r="A93" t="s">
        <v>202</v>
      </c>
      <c r="B93" t="s">
        <v>12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M93">
        <v>2.5499999999999998</v>
      </c>
      <c r="O93" s="41"/>
      <c r="P93" s="41"/>
      <c r="Q93" s="49">
        <f>M93/SUM(M92:M97)*100</f>
        <v>8.7030716723549482</v>
      </c>
      <c r="R93" s="49">
        <f>SUM(K93:L93)/SUM(K92:L97)*100</f>
        <v>0</v>
      </c>
      <c r="S93" s="61">
        <f>X93/SUM(X92:X97)*100</f>
        <v>0</v>
      </c>
      <c r="T93" s="44">
        <f>ROUND(S93/100*SUM(K92:L97), 0)</f>
        <v>0</v>
      </c>
      <c r="U93">
        <f>SUM(T92:T97)</f>
        <v>5672</v>
      </c>
      <c r="W93" s="49">
        <f t="shared" si="27"/>
        <v>11.490196078431374</v>
      </c>
      <c r="X93" s="69">
        <f t="shared" si="28"/>
        <v>0</v>
      </c>
      <c r="Y93">
        <f>SUMIFS(genetics!$I$2:$I$992,genetics!$A$2:$A$992,prop_eggsgrav!$A93,genetics!$C$2:$C$992,prop_eggsgrav!$B93)</f>
        <v>0</v>
      </c>
      <c r="Z93">
        <f>SUMIFS(genetics!$J$2:$J$992,genetics!$A$2:$A$992,prop_eggsgrav!$A93,genetics!$C$2:$C$992,prop_eggsgrav!$B93)</f>
        <v>0</v>
      </c>
      <c r="AA93">
        <f>SUMIFS(genetics!$K$2:$K$992,genetics!$A$2:$A$992,prop_eggsgrav!$A93,genetics!$C$2:$C$992,prop_eggsgrav!$B93)</f>
        <v>0</v>
      </c>
      <c r="AB93">
        <f>SUMIFS(genetics!$L$2:$L$992,genetics!$A$2:$A$992,prop_eggsgrav!$A93,genetics!$C$2:$C$992,prop_eggsgrav!$B93)</f>
        <v>0</v>
      </c>
      <c r="AC93">
        <f t="shared" si="29"/>
        <v>0</v>
      </c>
      <c r="AD93" s="49" t="e">
        <f t="shared" si="30"/>
        <v>#N/A</v>
      </c>
      <c r="AE93" s="49" t="e">
        <f t="shared" si="30"/>
        <v>#N/A</v>
      </c>
      <c r="AF93" s="49" t="e">
        <f t="shared" si="30"/>
        <v>#N/A</v>
      </c>
      <c r="AG93" s="49" t="e">
        <f t="shared" si="30"/>
        <v>#N/A</v>
      </c>
    </row>
    <row r="94" spans="1:33" x14ac:dyDescent="0.35">
      <c r="A94" t="s">
        <v>202</v>
      </c>
      <c r="B94" t="s">
        <v>13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270</v>
      </c>
      <c r="M94">
        <v>9</v>
      </c>
      <c r="O94" s="41"/>
      <c r="P94" s="41"/>
      <c r="Q94" s="49">
        <f>M94/SUM(M92:M97)*100</f>
        <v>30.716723549488055</v>
      </c>
      <c r="R94" s="49">
        <f>SUM(K94:L94)/SUM(K92:L97)*100</f>
        <v>4.7602256699576868</v>
      </c>
      <c r="S94" s="61">
        <f>X94/SUM(X92:X97)*100</f>
        <v>4.0183024686907061</v>
      </c>
      <c r="T94" s="44">
        <f>ROUND(S94/100*SUM(K92:L97), 0)</f>
        <v>228</v>
      </c>
      <c r="U94">
        <f>SUM(T92:T97)</f>
        <v>5672</v>
      </c>
      <c r="W94" s="49">
        <f t="shared" si="27"/>
        <v>3.2555555555555555</v>
      </c>
      <c r="X94" s="69">
        <f t="shared" si="28"/>
        <v>15.497179125528914</v>
      </c>
      <c r="Y94">
        <f>SUMIFS(genetics!$I$2:$I$992,genetics!$A$2:$A$992,prop_eggsgrav!$A94,genetics!$C$2:$C$992,prop_eggsgrav!$B94)</f>
        <v>0</v>
      </c>
      <c r="Z94">
        <f>SUMIFS(genetics!$J$2:$J$992,genetics!$A$2:$A$992,prop_eggsgrav!$A94,genetics!$C$2:$C$992,prop_eggsgrav!$B94)</f>
        <v>0</v>
      </c>
      <c r="AA94">
        <f>SUMIFS(genetics!$K$2:$K$992,genetics!$A$2:$A$992,prop_eggsgrav!$A94,genetics!$C$2:$C$992,prop_eggsgrav!$B94)</f>
        <v>3</v>
      </c>
      <c r="AB94">
        <f>SUMIFS(genetics!$L$2:$L$992,genetics!$A$2:$A$992,prop_eggsgrav!$A94,genetics!$C$2:$C$992,prop_eggsgrav!$B94)</f>
        <v>3</v>
      </c>
      <c r="AC94">
        <f t="shared" si="29"/>
        <v>3</v>
      </c>
      <c r="AD94" s="49">
        <f t="shared" si="30"/>
        <v>0</v>
      </c>
      <c r="AE94" s="49">
        <f t="shared" si="30"/>
        <v>0</v>
      </c>
      <c r="AF94" s="49">
        <f t="shared" si="30"/>
        <v>100</v>
      </c>
      <c r="AG94" s="49">
        <f t="shared" si="30"/>
        <v>100</v>
      </c>
    </row>
    <row r="95" spans="1:33" x14ac:dyDescent="0.35">
      <c r="A95" t="s">
        <v>202</v>
      </c>
      <c r="B95" t="s">
        <v>14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0</v>
      </c>
      <c r="J95">
        <v>1</v>
      </c>
      <c r="K95">
        <v>25</v>
      </c>
      <c r="M95">
        <v>2.1</v>
      </c>
      <c r="O95" s="41"/>
      <c r="P95" s="41"/>
      <c r="Q95" s="49">
        <f>M95/SUM(M92:M97)*100</f>
        <v>7.1672354948805461</v>
      </c>
      <c r="R95" s="49">
        <f>SUM(K95:L95)/SUM(K92:L97)*100</f>
        <v>0.44076163610719321</v>
      </c>
      <c r="S95" s="61">
        <f>X95/SUM(X92:X97)*100</f>
        <v>1.594564471702661</v>
      </c>
      <c r="T95" s="44">
        <f>ROUND(S95/100*SUM(K92:L97), 0)</f>
        <v>90</v>
      </c>
      <c r="U95">
        <f>SUM(T92:T97)</f>
        <v>5672</v>
      </c>
      <c r="W95" s="49">
        <f t="shared" si="27"/>
        <v>13.952380952380953</v>
      </c>
      <c r="X95" s="69">
        <f t="shared" si="28"/>
        <v>6.1496742561622675</v>
      </c>
      <c r="Y95">
        <f>SUMIFS(genetics!$I$2:$I$992,genetics!$A$2:$A$992,prop_eggsgrav!$A95,genetics!$C$2:$C$992,prop_eggsgrav!$B95)</f>
        <v>0</v>
      </c>
      <c r="Z95">
        <f>SUMIFS(genetics!$J$2:$J$992,genetics!$A$2:$A$992,prop_eggsgrav!$A95,genetics!$C$2:$C$992,prop_eggsgrav!$B95)</f>
        <v>0</v>
      </c>
      <c r="AA95">
        <f>SUMIFS(genetics!$K$2:$K$992,genetics!$A$2:$A$992,prop_eggsgrav!$A95,genetics!$C$2:$C$992,prop_eggsgrav!$B95)</f>
        <v>1</v>
      </c>
      <c r="AB95">
        <f>SUMIFS(genetics!$L$2:$L$992,genetics!$A$2:$A$992,prop_eggsgrav!$A95,genetics!$C$2:$C$992,prop_eggsgrav!$B95)</f>
        <v>1</v>
      </c>
      <c r="AC95">
        <f t="shared" si="29"/>
        <v>1</v>
      </c>
      <c r="AD95" s="49">
        <f t="shared" si="30"/>
        <v>0</v>
      </c>
      <c r="AE95" s="49">
        <f t="shared" si="30"/>
        <v>0</v>
      </c>
      <c r="AF95" s="49">
        <f t="shared" si="30"/>
        <v>100</v>
      </c>
      <c r="AG95" s="49">
        <f t="shared" si="30"/>
        <v>100</v>
      </c>
    </row>
    <row r="96" spans="1:33" x14ac:dyDescent="0.35">
      <c r="A96" t="s">
        <v>202</v>
      </c>
      <c r="B96" t="s">
        <v>15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  <c r="K96">
        <v>1250</v>
      </c>
      <c r="M96">
        <v>4.3</v>
      </c>
      <c r="O96" s="41"/>
      <c r="P96" s="41"/>
      <c r="Q96" s="49">
        <f>M96/SUM(M92:M97)*100</f>
        <v>14.675767918088736</v>
      </c>
      <c r="R96" s="49">
        <f>SUM(K96:L96)/SUM(K92:L97)*100</f>
        <v>22.03808180535966</v>
      </c>
      <c r="S96" s="61">
        <f>X96/SUM(X92:X97)*100</f>
        <v>38.937039425297534</v>
      </c>
      <c r="T96" s="44">
        <f>ROUND(S96/100*SUM(K92:L97), 0)</f>
        <v>2209</v>
      </c>
      <c r="U96">
        <f>SUM(T92:T97)</f>
        <v>5672</v>
      </c>
      <c r="W96" s="49">
        <f t="shared" si="27"/>
        <v>6.8139534883720936</v>
      </c>
      <c r="X96" s="69">
        <f t="shared" si="28"/>
        <v>150.16646439466001</v>
      </c>
      <c r="Y96">
        <f>SUMIFS(genetics!$I$2:$I$992,genetics!$A$2:$A$992,prop_eggsgrav!$A96,genetics!$C$2:$C$992,prop_eggsgrav!$B96)</f>
        <v>1</v>
      </c>
      <c r="Z96">
        <f>SUMIFS(genetics!$J$2:$J$992,genetics!$A$2:$A$992,prop_eggsgrav!$A96,genetics!$C$2:$C$992,prop_eggsgrav!$B96)</f>
        <v>2</v>
      </c>
      <c r="AA96">
        <f>SUMIFS(genetics!$K$2:$K$992,genetics!$A$2:$A$992,prop_eggsgrav!$A96,genetics!$C$2:$C$992,prop_eggsgrav!$B96)</f>
        <v>3</v>
      </c>
      <c r="AB96">
        <f>SUMIFS(genetics!$L$2:$L$992,genetics!$A$2:$A$992,prop_eggsgrav!$A96,genetics!$C$2:$C$992,prop_eggsgrav!$B96)</f>
        <v>4</v>
      </c>
      <c r="AC96">
        <f t="shared" si="29"/>
        <v>5</v>
      </c>
      <c r="AD96" s="49">
        <f t="shared" si="30"/>
        <v>20</v>
      </c>
      <c r="AE96" s="49">
        <f t="shared" si="30"/>
        <v>40</v>
      </c>
      <c r="AF96" s="49">
        <f t="shared" si="30"/>
        <v>60</v>
      </c>
      <c r="AG96" s="49">
        <f t="shared" si="30"/>
        <v>80</v>
      </c>
    </row>
    <row r="97" spans="1:33" x14ac:dyDescent="0.35">
      <c r="A97" t="s">
        <v>202</v>
      </c>
      <c r="B97" t="s">
        <v>16</v>
      </c>
      <c r="C97" s="13">
        <v>0</v>
      </c>
      <c r="D97" s="13">
        <v>0</v>
      </c>
      <c r="E97" s="13">
        <v>0</v>
      </c>
      <c r="F97" s="13">
        <v>0</v>
      </c>
      <c r="G97" s="13">
        <v>1</v>
      </c>
      <c r="H97" s="13">
        <v>0</v>
      </c>
      <c r="I97" s="13">
        <v>1</v>
      </c>
      <c r="J97" s="13">
        <v>1</v>
      </c>
      <c r="K97">
        <v>4125</v>
      </c>
      <c r="M97">
        <v>10</v>
      </c>
      <c r="O97" s="41"/>
      <c r="P97" s="41"/>
      <c r="Q97" s="49">
        <f>M97/SUM(M92:M97)*100</f>
        <v>34.129692832764505</v>
      </c>
      <c r="R97" s="49">
        <f>SUM(K97:L97)/SUM(K92:L97)*100</f>
        <v>72.725669957686875</v>
      </c>
      <c r="S97" s="61">
        <f>X97/SUM(X92:X97)*100</f>
        <v>55.251658944497208</v>
      </c>
      <c r="T97" s="44">
        <f>ROUND(S97/100*SUM(K92:L97), 0)</f>
        <v>3134</v>
      </c>
      <c r="U97">
        <f>SUM(T92:T97)</f>
        <v>5672</v>
      </c>
      <c r="W97" s="49">
        <f t="shared" si="27"/>
        <v>2.93</v>
      </c>
      <c r="X97" s="69">
        <f t="shared" si="28"/>
        <v>213.08621297602255</v>
      </c>
      <c r="Y97">
        <f>SUMIFS(genetics!$I$2:$I$992,genetics!$A$2:$A$992,prop_eggsgrav!$A97,genetics!$C$2:$C$992,prop_eggsgrav!$B97)</f>
        <v>0</v>
      </c>
      <c r="Z97">
        <f>SUMIFS(genetics!$J$2:$J$992,genetics!$A$2:$A$992,prop_eggsgrav!$A97,genetics!$C$2:$C$992,prop_eggsgrav!$B97)</f>
        <v>3</v>
      </c>
      <c r="AA97">
        <f>SUMIFS(genetics!$K$2:$K$992,genetics!$A$2:$A$992,prop_eggsgrav!$A97,genetics!$C$2:$C$992,prop_eggsgrav!$B97)</f>
        <v>9</v>
      </c>
      <c r="AB97">
        <f>SUMIFS(genetics!$L$2:$L$992,genetics!$A$2:$A$992,prop_eggsgrav!$A97,genetics!$C$2:$C$992,prop_eggsgrav!$B97)</f>
        <v>12</v>
      </c>
      <c r="AC97">
        <f t="shared" si="29"/>
        <v>12</v>
      </c>
      <c r="AD97" s="49">
        <f t="shared" si="30"/>
        <v>0</v>
      </c>
      <c r="AE97" s="49">
        <f t="shared" si="30"/>
        <v>25</v>
      </c>
      <c r="AF97" s="49">
        <f t="shared" si="30"/>
        <v>75</v>
      </c>
      <c r="AG97" s="49">
        <f t="shared" si="30"/>
        <v>100</v>
      </c>
    </row>
    <row r="98" spans="1:33" x14ac:dyDescent="0.35">
      <c r="A98" t="s">
        <v>2685</v>
      </c>
      <c r="B98" t="s">
        <v>11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1</v>
      </c>
      <c r="M98">
        <v>1.35</v>
      </c>
      <c r="O98" s="41"/>
      <c r="P98" s="41"/>
      <c r="Q98" s="49">
        <f>M98/SUM(M98:M103)*100</f>
        <v>4.6075085324232079</v>
      </c>
      <c r="R98" s="49">
        <f>SUM(K98:L98)/SUM(K98:L103)*100</f>
        <v>0.45662100456621002</v>
      </c>
      <c r="S98" s="61">
        <f>X98/SUM(X98:X103)*100</f>
        <v>2.0350243317045913</v>
      </c>
      <c r="T98" s="44">
        <f>ROUND(S98/100*SUM(K98:L103), 0)</f>
        <v>4</v>
      </c>
      <c r="U98">
        <f>SUM(T98:T103)</f>
        <v>218</v>
      </c>
      <c r="W98" s="49">
        <f t="shared" si="27"/>
        <v>21.703703703703706</v>
      </c>
      <c r="X98" s="69">
        <f t="shared" si="28"/>
        <v>9.9103669879925587</v>
      </c>
      <c r="Y98">
        <f>SUMIFS(genetics!$I$2:$I$992,genetics!$A$2:$A$992,prop_eggsgrav!$A98,genetics!$C$2:$C$992,prop_eggsgrav!$B98)</f>
        <v>0</v>
      </c>
      <c r="Z98">
        <f>SUMIFS(genetics!$J$2:$J$992,genetics!$A$2:$A$992,prop_eggsgrav!$A98,genetics!$C$2:$C$992,prop_eggsgrav!$B98)</f>
        <v>0</v>
      </c>
      <c r="AA98">
        <f>SUMIFS(genetics!$K$2:$K$992,genetics!$A$2:$A$992,prop_eggsgrav!$A98,genetics!$C$2:$C$992,prop_eggsgrav!$B98)</f>
        <v>1</v>
      </c>
      <c r="AB98">
        <f>SUMIFS(genetics!$L$2:$L$992,genetics!$A$2:$A$992,prop_eggsgrav!$A98,genetics!$C$2:$C$992,prop_eggsgrav!$B98)</f>
        <v>1</v>
      </c>
      <c r="AC98">
        <f t="shared" si="29"/>
        <v>1</v>
      </c>
      <c r="AD98" s="49">
        <f t="shared" si="30"/>
        <v>0</v>
      </c>
      <c r="AE98" s="49">
        <f t="shared" si="30"/>
        <v>0</v>
      </c>
      <c r="AF98" s="49">
        <f t="shared" si="30"/>
        <v>100</v>
      </c>
      <c r="AG98" s="49">
        <f t="shared" si="30"/>
        <v>100</v>
      </c>
    </row>
    <row r="99" spans="1:33" x14ac:dyDescent="0.35">
      <c r="A99" t="s">
        <v>2685</v>
      </c>
      <c r="B99" t="s">
        <v>12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M99">
        <v>2.5499999999999998</v>
      </c>
      <c r="O99" s="41"/>
      <c r="P99" s="41"/>
      <c r="Q99" s="49">
        <f>M99/SUM(M98:M103)*100</f>
        <v>8.7030716723549482</v>
      </c>
      <c r="R99" s="49">
        <f>SUM(K99:L99)/SUM(K98:L103)*100</f>
        <v>0.45662100456621002</v>
      </c>
      <c r="S99" s="61">
        <f>X99/SUM(X98:X103)*100</f>
        <v>1.0773658226671368</v>
      </c>
      <c r="T99" s="44">
        <f>ROUND(S99/100*SUM(K98:L103), 0)</f>
        <v>2</v>
      </c>
      <c r="U99">
        <f>SUM(T98:T103)</f>
        <v>218</v>
      </c>
      <c r="W99" s="49">
        <f t="shared" si="27"/>
        <v>11.490196078431374</v>
      </c>
      <c r="X99" s="69">
        <f t="shared" si="28"/>
        <v>5.2466648759960615</v>
      </c>
      <c r="Y99">
        <f>SUMIFS(genetics!$I$2:$I$992,genetics!$A$2:$A$992,prop_eggsgrav!$A99,genetics!$C$2:$C$992,prop_eggsgrav!$B99)</f>
        <v>0</v>
      </c>
      <c r="Z99">
        <f>SUMIFS(genetics!$J$2:$J$992,genetics!$A$2:$A$992,prop_eggsgrav!$A99,genetics!$C$2:$C$992,prop_eggsgrav!$B99)</f>
        <v>0</v>
      </c>
      <c r="AA99">
        <f>SUMIFS(genetics!$K$2:$K$992,genetics!$A$2:$A$992,prop_eggsgrav!$A99,genetics!$C$2:$C$992,prop_eggsgrav!$B99)</f>
        <v>0</v>
      </c>
      <c r="AB99">
        <f>SUMIFS(genetics!$L$2:$L$992,genetics!$A$2:$A$992,prop_eggsgrav!$A99,genetics!$C$2:$C$992,prop_eggsgrav!$B99)</f>
        <v>0</v>
      </c>
      <c r="AC99">
        <f t="shared" si="29"/>
        <v>0</v>
      </c>
      <c r="AD99" s="49" t="e">
        <f t="shared" si="30"/>
        <v>#N/A</v>
      </c>
      <c r="AE99" s="49" t="e">
        <f t="shared" si="30"/>
        <v>#N/A</v>
      </c>
      <c r="AF99" s="49" t="e">
        <f t="shared" si="30"/>
        <v>#N/A</v>
      </c>
      <c r="AG99" s="49" t="e">
        <f t="shared" si="30"/>
        <v>#N/A</v>
      </c>
    </row>
    <row r="100" spans="1:33" x14ac:dyDescent="0.35">
      <c r="A100" t="s">
        <v>2685</v>
      </c>
      <c r="B100" t="s">
        <v>13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7</v>
      </c>
      <c r="M100">
        <v>9</v>
      </c>
      <c r="N100" s="63"/>
      <c r="O100" s="41"/>
      <c r="P100" s="41"/>
      <c r="Q100" s="49">
        <f>M100/SUM(M98:M103)*100</f>
        <v>30.716723549488055</v>
      </c>
      <c r="R100" s="49">
        <f>SUM(K100:L100)/SUM(K98:L103)*100</f>
        <v>3.1963470319634704</v>
      </c>
      <c r="S100" s="61">
        <f>X100/SUM(X98:X103)*100</f>
        <v>2.1367755482898207</v>
      </c>
      <c r="T100" s="44">
        <f>ROUND(S100/100*SUM(K98:L103), 0)</f>
        <v>5</v>
      </c>
      <c r="U100">
        <f>SUM(T98:T103)</f>
        <v>218</v>
      </c>
      <c r="W100" s="49">
        <f t="shared" si="27"/>
        <v>3.2555555555555555</v>
      </c>
      <c r="X100" s="69">
        <f t="shared" si="28"/>
        <v>10.405885337392187</v>
      </c>
      <c r="Y100">
        <f>SUMIFS(genetics!$I$2:$I$992,genetics!$A$2:$A$992,prop_eggsgrav!$A100,genetics!$C$2:$C$992,prop_eggsgrav!$B100)</f>
        <v>0</v>
      </c>
      <c r="Z100">
        <f>SUMIFS(genetics!$J$2:$J$992,genetics!$A$2:$A$992,prop_eggsgrav!$A100,genetics!$C$2:$C$992,prop_eggsgrav!$B100)</f>
        <v>0</v>
      </c>
      <c r="AA100">
        <f>SUMIFS(genetics!$K$2:$K$992,genetics!$A$2:$A$992,prop_eggsgrav!$A100,genetics!$C$2:$C$992,prop_eggsgrav!$B100)</f>
        <v>4</v>
      </c>
      <c r="AB100">
        <f>SUMIFS(genetics!$L$2:$L$992,genetics!$A$2:$A$992,prop_eggsgrav!$A100,genetics!$C$2:$C$992,prop_eggsgrav!$B100)</f>
        <v>4</v>
      </c>
      <c r="AC100">
        <f t="shared" si="29"/>
        <v>4</v>
      </c>
      <c r="AD100" s="49">
        <f t="shared" si="30"/>
        <v>0</v>
      </c>
      <c r="AE100" s="49">
        <f t="shared" si="30"/>
        <v>0</v>
      </c>
      <c r="AF100" s="49">
        <f t="shared" si="30"/>
        <v>100</v>
      </c>
      <c r="AG100" s="49">
        <f t="shared" si="30"/>
        <v>100</v>
      </c>
    </row>
    <row r="101" spans="1:33" x14ac:dyDescent="0.35">
      <c r="A101" t="s">
        <v>2685</v>
      </c>
      <c r="B101" t="s">
        <v>14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1</v>
      </c>
      <c r="K101">
        <v>20</v>
      </c>
      <c r="M101">
        <v>2.1</v>
      </c>
      <c r="O101" s="41"/>
      <c r="P101" s="41"/>
      <c r="Q101" s="49">
        <f>M101/SUM(M98:M103)*100</f>
        <v>7.1672354948805461</v>
      </c>
      <c r="R101" s="49">
        <f>SUM(K101:L101)/SUM(K98:L103)*100</f>
        <v>9.1324200913241995</v>
      </c>
      <c r="S101" s="61">
        <f>X101/SUM(X98:X103)*100</f>
        <v>26.1645985504876</v>
      </c>
      <c r="T101" s="44">
        <f>ROUND(S101/100*SUM(K98:L103), 0)</f>
        <v>57</v>
      </c>
      <c r="U101">
        <f>SUM(T98:T103)</f>
        <v>218</v>
      </c>
      <c r="W101" s="49">
        <f t="shared" si="27"/>
        <v>13.952380952380953</v>
      </c>
      <c r="X101" s="69">
        <f t="shared" si="28"/>
        <v>127.41900413133288</v>
      </c>
      <c r="Y101">
        <f>SUMIFS(genetics!$I$2:$I$992,genetics!$A$2:$A$992,prop_eggsgrav!$A101,genetics!$C$2:$C$992,prop_eggsgrav!$B101)</f>
        <v>0</v>
      </c>
      <c r="Z101">
        <f>SUMIFS(genetics!$J$2:$J$992,genetics!$A$2:$A$992,prop_eggsgrav!$A101,genetics!$C$2:$C$992,prop_eggsgrav!$B101)</f>
        <v>2</v>
      </c>
      <c r="AA101">
        <f>SUMIFS(genetics!$K$2:$K$992,genetics!$A$2:$A$992,prop_eggsgrav!$A101,genetics!$C$2:$C$992,prop_eggsgrav!$B101)</f>
        <v>8</v>
      </c>
      <c r="AB101">
        <f>SUMIFS(genetics!$L$2:$L$992,genetics!$A$2:$A$992,prop_eggsgrav!$A101,genetics!$C$2:$C$992,prop_eggsgrav!$B101)</f>
        <v>10</v>
      </c>
      <c r="AC101">
        <f t="shared" si="29"/>
        <v>10</v>
      </c>
      <c r="AD101" s="49">
        <f t="shared" si="30"/>
        <v>0</v>
      </c>
      <c r="AE101" s="49">
        <f t="shared" si="30"/>
        <v>20</v>
      </c>
      <c r="AF101" s="49">
        <f t="shared" si="30"/>
        <v>80</v>
      </c>
      <c r="AG101" s="49">
        <f t="shared" si="30"/>
        <v>100</v>
      </c>
    </row>
    <row r="102" spans="1:33" x14ac:dyDescent="0.35">
      <c r="A102" t="s">
        <v>2685</v>
      </c>
      <c r="B102" t="s">
        <v>15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45</v>
      </c>
      <c r="M102">
        <v>4.3</v>
      </c>
      <c r="O102" s="41"/>
      <c r="P102" s="41"/>
      <c r="Q102" s="49">
        <f>M102/SUM(M98:M103)*100</f>
        <v>14.675767918088736</v>
      </c>
      <c r="R102" s="49">
        <f>SUM(K102:L102)/SUM(K98:L103)*100</f>
        <v>20.547945205479451</v>
      </c>
      <c r="S102" s="61">
        <f>X102/SUM(X98:X103)*100</f>
        <v>28.750634453733468</v>
      </c>
      <c r="T102" s="44">
        <f>ROUND(S102/100*SUM(K98:L103), 0)</f>
        <v>63</v>
      </c>
      <c r="U102">
        <f>SUM(T98:T103)</f>
        <v>218</v>
      </c>
      <c r="W102" s="49">
        <f t="shared" si="27"/>
        <v>6.8139534883720936</v>
      </c>
      <c r="X102" s="69">
        <f t="shared" si="28"/>
        <v>140.01274291175534</v>
      </c>
      <c r="Y102">
        <f>SUMIFS(genetics!$I$2:$I$992,genetics!$A$2:$A$992,prop_eggsgrav!$A102,genetics!$C$2:$C$992,prop_eggsgrav!$B102)</f>
        <v>0</v>
      </c>
      <c r="Z102">
        <f>SUMIFS(genetics!$J$2:$J$992,genetics!$A$2:$A$992,prop_eggsgrav!$A102,genetics!$C$2:$C$992,prop_eggsgrav!$B102)</f>
        <v>4</v>
      </c>
      <c r="AA102">
        <f>SUMIFS(genetics!$K$2:$K$992,genetics!$A$2:$A$992,prop_eggsgrav!$A102,genetics!$C$2:$C$992,prop_eggsgrav!$B102)</f>
        <v>4</v>
      </c>
      <c r="AB102">
        <f>SUMIFS(genetics!$L$2:$L$992,genetics!$A$2:$A$992,prop_eggsgrav!$A102,genetics!$C$2:$C$992,prop_eggsgrav!$B102)</f>
        <v>8</v>
      </c>
      <c r="AC102">
        <f t="shared" si="29"/>
        <v>8</v>
      </c>
      <c r="AD102" s="49">
        <f t="shared" si="30"/>
        <v>0</v>
      </c>
      <c r="AE102" s="49">
        <f t="shared" si="30"/>
        <v>50</v>
      </c>
      <c r="AF102" s="49">
        <f t="shared" si="30"/>
        <v>50</v>
      </c>
      <c r="AG102" s="49">
        <f t="shared" si="30"/>
        <v>100</v>
      </c>
    </row>
    <row r="103" spans="1:33" x14ac:dyDescent="0.35">
      <c r="A103" t="s">
        <v>2685</v>
      </c>
      <c r="B103" t="s">
        <v>16</v>
      </c>
      <c r="C103" s="13">
        <v>0</v>
      </c>
      <c r="D103" s="13">
        <v>0</v>
      </c>
      <c r="E103" s="13">
        <v>0</v>
      </c>
      <c r="F103" s="13">
        <v>0</v>
      </c>
      <c r="G103" s="13">
        <v>1</v>
      </c>
      <c r="H103" s="13">
        <v>0</v>
      </c>
      <c r="I103" s="13">
        <v>1</v>
      </c>
      <c r="J103" s="13">
        <v>1</v>
      </c>
      <c r="K103">
        <v>145</v>
      </c>
      <c r="M103">
        <v>10</v>
      </c>
      <c r="O103" s="41"/>
      <c r="P103" s="41"/>
      <c r="Q103" s="49">
        <f>M103/SUM(M98:M103)*100</f>
        <v>34.129692832764505</v>
      </c>
      <c r="R103" s="49">
        <f>SUM(K103:L103)/SUM(K98:L103)*100</f>
        <v>66.210045662100455</v>
      </c>
      <c r="S103" s="61">
        <f>X103/SUM(X98:X103)*100</f>
        <v>39.835601293117378</v>
      </c>
      <c r="T103" s="44">
        <f>ROUND(S103/100*SUM(K98:L103), 0)</f>
        <v>87</v>
      </c>
      <c r="U103">
        <f>SUM(T98:T103)</f>
        <v>218</v>
      </c>
      <c r="W103" s="49">
        <f t="shared" si="27"/>
        <v>2.93</v>
      </c>
      <c r="X103" s="69">
        <f t="shared" si="28"/>
        <v>193.99543378995435</v>
      </c>
      <c r="Y103">
        <f>SUMIFS(genetics!$I$2:$I$992,genetics!$A$2:$A$992,prop_eggsgrav!$A103,genetics!$C$2:$C$992,prop_eggsgrav!$B103)</f>
        <v>0</v>
      </c>
      <c r="Z103">
        <f>SUMIFS(genetics!$J$2:$J$992,genetics!$A$2:$A$992,prop_eggsgrav!$A103,genetics!$C$2:$C$992,prop_eggsgrav!$B103)</f>
        <v>6</v>
      </c>
      <c r="AA103">
        <f>SUMIFS(genetics!$K$2:$K$992,genetics!$A$2:$A$992,prop_eggsgrav!$A103,genetics!$C$2:$C$992,prop_eggsgrav!$B103)</f>
        <v>3</v>
      </c>
      <c r="AB103">
        <f>SUMIFS(genetics!$L$2:$L$992,genetics!$A$2:$A$992,prop_eggsgrav!$A103,genetics!$C$2:$C$992,prop_eggsgrav!$B103)</f>
        <v>9</v>
      </c>
      <c r="AC103">
        <f t="shared" si="29"/>
        <v>9</v>
      </c>
      <c r="AD103" s="49">
        <f t="shared" si="30"/>
        <v>0</v>
      </c>
      <c r="AE103" s="49">
        <f t="shared" si="30"/>
        <v>66.666666666666657</v>
      </c>
      <c r="AF103" s="49">
        <f t="shared" si="30"/>
        <v>33.333333333333329</v>
      </c>
      <c r="AG103" s="49">
        <f t="shared" si="30"/>
        <v>100</v>
      </c>
    </row>
    <row r="104" spans="1:33" x14ac:dyDescent="0.35">
      <c r="A104" s="4" t="s">
        <v>2306</v>
      </c>
      <c r="B104" t="s">
        <v>11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33</v>
      </c>
      <c r="M104">
        <v>1.9</v>
      </c>
      <c r="O104" s="41"/>
      <c r="P104" s="41"/>
      <c r="Q104" s="49">
        <f>M104/SUM(M104:M109)*100</f>
        <v>7.5546719681908554</v>
      </c>
      <c r="R104" s="49">
        <f>SUM(K104:L104)/SUM(K104:L109)*100</f>
        <v>0.63133728716280846</v>
      </c>
      <c r="S104" s="61">
        <f>X104/SUM(X104:X109)*100</f>
        <v>1.5023694738201376</v>
      </c>
      <c r="T104" s="44">
        <f>ROUND(S104/100*SUM(K104:L109), 0)</f>
        <v>79</v>
      </c>
      <c r="U104">
        <f>SUM(T104:T109)</f>
        <v>5228</v>
      </c>
      <c r="W104" s="49">
        <f t="shared" si="27"/>
        <v>13.236842105263158</v>
      </c>
      <c r="X104" s="69">
        <f t="shared" si="28"/>
        <v>8.3569119853392806</v>
      </c>
      <c r="Y104">
        <f>SUMIFS(genetics!$I$2:$I$992,genetics!$A$2:$A$992,prop_eggsgrav!$A104,genetics!$C$2:$C$992,prop_eggsgrav!$B104)</f>
        <v>2</v>
      </c>
      <c r="Z104">
        <f>SUMIFS(genetics!$J$2:$J$992,genetics!$A$2:$A$992,prop_eggsgrav!$A104,genetics!$C$2:$C$992,prop_eggsgrav!$B104)</f>
        <v>2</v>
      </c>
      <c r="AA104">
        <f>SUMIFS(genetics!$K$2:$K$992,genetics!$A$2:$A$992,prop_eggsgrav!$A104,genetics!$C$2:$C$992,prop_eggsgrav!$B104)</f>
        <v>7</v>
      </c>
      <c r="AB104">
        <f>SUMIFS(genetics!$L$2:$L$992,genetics!$A$2:$A$992,prop_eggsgrav!$A104,genetics!$C$2:$C$992,prop_eggsgrav!$B104)</f>
        <v>7</v>
      </c>
      <c r="AC104">
        <f t="shared" si="29"/>
        <v>9</v>
      </c>
      <c r="AD104" s="49">
        <f t="shared" si="30"/>
        <v>22.222222222222221</v>
      </c>
      <c r="AE104" s="49">
        <f t="shared" si="30"/>
        <v>22.222222222222221</v>
      </c>
      <c r="AF104" s="49">
        <f t="shared" si="30"/>
        <v>77.777777777777786</v>
      </c>
      <c r="AG104" s="49">
        <f t="shared" si="30"/>
        <v>77.777777777777786</v>
      </c>
    </row>
    <row r="105" spans="1:33" x14ac:dyDescent="0.35">
      <c r="A105" s="4" t="s">
        <v>2306</v>
      </c>
      <c r="B105" t="s">
        <v>12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L105">
        <v>67</v>
      </c>
      <c r="M105">
        <v>2.9</v>
      </c>
      <c r="O105" s="41"/>
      <c r="P105" s="41"/>
      <c r="Q105" s="49">
        <f>M105/SUM(M104:M109)*100</f>
        <v>11.530815109343937</v>
      </c>
      <c r="R105" s="49">
        <f>SUM(K105:L105)/SUM(K104:L109)*100</f>
        <v>1.2818060072699444</v>
      </c>
      <c r="S105" s="61">
        <f>X105/SUM(X104:X109)*100</f>
        <v>1.9984496762518658</v>
      </c>
      <c r="T105" s="44">
        <f>ROUND(S105/100*SUM(K104:L109), 0)</f>
        <v>104</v>
      </c>
      <c r="U105">
        <f>SUM(T104:T109)</f>
        <v>5228</v>
      </c>
      <c r="W105" s="49">
        <f t="shared" si="27"/>
        <v>8.6724137931034484</v>
      </c>
      <c r="X105" s="69">
        <f t="shared" si="28"/>
        <v>11.116352097530726</v>
      </c>
      <c r="Y105">
        <f>SUMIFS(genetics!$I$2:$I$992,genetics!$A$2:$A$992,prop_eggsgrav!$A105,genetics!$C$2:$C$992,prop_eggsgrav!$B105)</f>
        <v>1</v>
      </c>
      <c r="Z105">
        <f>SUMIFS(genetics!$J$2:$J$992,genetics!$A$2:$A$992,prop_eggsgrav!$A105,genetics!$C$2:$C$992,prop_eggsgrav!$B105)</f>
        <v>2</v>
      </c>
      <c r="AA105">
        <f>SUMIFS(genetics!$K$2:$K$992,genetics!$A$2:$A$992,prop_eggsgrav!$A105,genetics!$C$2:$C$992,prop_eggsgrav!$B105)</f>
        <v>8</v>
      </c>
      <c r="AB105">
        <f>SUMIFS(genetics!$L$2:$L$992,genetics!$A$2:$A$992,prop_eggsgrav!$A105,genetics!$C$2:$C$992,prop_eggsgrav!$B105)</f>
        <v>9</v>
      </c>
      <c r="AC105">
        <f t="shared" si="29"/>
        <v>10</v>
      </c>
      <c r="AD105" s="49">
        <f t="shared" si="30"/>
        <v>10</v>
      </c>
      <c r="AE105" s="49">
        <f t="shared" si="30"/>
        <v>20</v>
      </c>
      <c r="AF105" s="49">
        <f t="shared" si="30"/>
        <v>80</v>
      </c>
      <c r="AG105" s="49">
        <f t="shared" si="30"/>
        <v>90</v>
      </c>
    </row>
    <row r="106" spans="1:33" x14ac:dyDescent="0.35">
      <c r="A106" s="4" t="s">
        <v>2306</v>
      </c>
      <c r="B106" t="s">
        <v>13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693</v>
      </c>
      <c r="M106">
        <v>6.35</v>
      </c>
      <c r="O106" s="41"/>
      <c r="P106" s="41"/>
      <c r="Q106" s="49">
        <f>M106/SUM(M101:M106)*100</f>
        <v>23.049001814882033</v>
      </c>
      <c r="R106" s="49">
        <f>SUM(K106:L106)/SUM(K104:L109)*100</f>
        <v>13.25808303041898</v>
      </c>
      <c r="S106" s="61">
        <f>X106/SUM(X104:X109)*100</f>
        <v>10.340928490470827</v>
      </c>
      <c r="T106" s="44">
        <f>ROUND(S106/100*SUM(K104:L109), 0)</f>
        <v>541</v>
      </c>
      <c r="U106">
        <f>SUM(T104:T109)</f>
        <v>5228</v>
      </c>
      <c r="W106" s="49">
        <f t="shared" si="27"/>
        <v>4.3385826771653537</v>
      </c>
      <c r="X106" s="69">
        <f t="shared" si="28"/>
        <v>57.521289368195724</v>
      </c>
      <c r="Y106">
        <f>SUMIFS(genetics!$I$2:$I$992,genetics!$A$2:$A$992,prop_eggsgrav!$A106,genetics!$C$2:$C$992,prop_eggsgrav!$B106)</f>
        <v>7</v>
      </c>
      <c r="Z106">
        <f>SUMIFS(genetics!$J$2:$J$992,genetics!$A$2:$A$992,prop_eggsgrav!$A106,genetics!$C$2:$C$992,prop_eggsgrav!$B106)</f>
        <v>9</v>
      </c>
      <c r="AA106">
        <f>SUMIFS(genetics!$K$2:$K$992,genetics!$A$2:$A$992,prop_eggsgrav!$A106,genetics!$C$2:$C$992,prop_eggsgrav!$B106)</f>
        <v>10</v>
      </c>
      <c r="AB106">
        <f>SUMIFS(genetics!$L$2:$L$992,genetics!$A$2:$A$992,prop_eggsgrav!$A106,genetics!$C$2:$C$992,prop_eggsgrav!$B106)</f>
        <v>12</v>
      </c>
      <c r="AC106">
        <f t="shared" si="29"/>
        <v>19</v>
      </c>
      <c r="AD106" s="49">
        <f t="shared" si="30"/>
        <v>36.84210526315789</v>
      </c>
      <c r="AE106" s="49">
        <f t="shared" si="30"/>
        <v>47.368421052631575</v>
      </c>
      <c r="AF106" s="49">
        <f t="shared" si="30"/>
        <v>52.631578947368418</v>
      </c>
      <c r="AG106" s="49">
        <f t="shared" si="30"/>
        <v>63.157894736842103</v>
      </c>
    </row>
    <row r="107" spans="1:33" x14ac:dyDescent="0.35">
      <c r="A107" s="4" t="s">
        <v>2306</v>
      </c>
      <c r="B107" t="s">
        <v>14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1</v>
      </c>
      <c r="K107">
        <v>1774</v>
      </c>
      <c r="M107">
        <v>2.9</v>
      </c>
      <c r="O107" s="41"/>
      <c r="P107" s="41"/>
      <c r="Q107" s="49">
        <f>M107/SUM(M104:M109)*100</f>
        <v>11.530815109343937</v>
      </c>
      <c r="R107" s="49">
        <f>SUM(K107:L107)/SUM(K104:L109)*100</f>
        <v>33.939162043237033</v>
      </c>
      <c r="S107" s="61">
        <f>X107/SUM(X104:X109)*100</f>
        <v>52.914175010012066</v>
      </c>
      <c r="T107" s="44">
        <f>ROUND(S107/100*SUM(K104:L109), 0)</f>
        <v>2766</v>
      </c>
      <c r="U107">
        <f>SUM(T104:T109)</f>
        <v>5228</v>
      </c>
      <c r="W107" s="49">
        <f t="shared" si="27"/>
        <v>8.6724137931034484</v>
      </c>
      <c r="X107" s="69">
        <f t="shared" si="28"/>
        <v>294.33445703014183</v>
      </c>
      <c r="Y107">
        <f>SUMIFS(genetics!$I$2:$I$992,genetics!$A$2:$A$992,prop_eggsgrav!$A107,genetics!$C$2:$C$992,prop_eggsgrav!$B107)</f>
        <v>2</v>
      </c>
      <c r="Z107">
        <f>SUMIFS(genetics!$J$2:$J$992,genetics!$A$2:$A$992,prop_eggsgrav!$A107,genetics!$C$2:$C$992,prop_eggsgrav!$B107)</f>
        <v>3</v>
      </c>
      <c r="AA107">
        <f>SUMIFS(genetics!$K$2:$K$992,genetics!$A$2:$A$992,prop_eggsgrav!$A107,genetics!$C$2:$C$992,prop_eggsgrav!$B107)</f>
        <v>7</v>
      </c>
      <c r="AB107">
        <f>SUMIFS(genetics!$L$2:$L$992,genetics!$A$2:$A$992,prop_eggsgrav!$A107,genetics!$C$2:$C$992,prop_eggsgrav!$B107)</f>
        <v>8</v>
      </c>
      <c r="AC107">
        <f t="shared" si="29"/>
        <v>10</v>
      </c>
      <c r="AD107" s="49">
        <f t="shared" si="30"/>
        <v>20</v>
      </c>
      <c r="AE107" s="49">
        <f t="shared" si="30"/>
        <v>30</v>
      </c>
      <c r="AF107" s="49">
        <f t="shared" si="30"/>
        <v>70</v>
      </c>
      <c r="AG107" s="49">
        <f t="shared" si="30"/>
        <v>80</v>
      </c>
    </row>
    <row r="108" spans="1:33" x14ac:dyDescent="0.35">
      <c r="A108" s="4" t="s">
        <v>2306</v>
      </c>
      <c r="B108" t="s">
        <v>15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184</v>
      </c>
      <c r="M108">
        <v>3.7</v>
      </c>
      <c r="O108" s="41"/>
      <c r="P108" s="41"/>
      <c r="Q108" s="49">
        <f>M108/SUM(M104:M109)*100</f>
        <v>14.711729622266404</v>
      </c>
      <c r="R108" s="49">
        <f>SUM(K108:L108)/SUM(K104:L109)*100</f>
        <v>3.5201836617562652</v>
      </c>
      <c r="S108" s="61">
        <f>X108/SUM(X104:X109)*100</f>
        <v>4.301624635933825</v>
      </c>
      <c r="T108" s="44">
        <f>ROUND(S108/100*SUM(K104:L109), 0)</f>
        <v>225</v>
      </c>
      <c r="U108">
        <f>SUM(T104:T109)</f>
        <v>5228</v>
      </c>
      <c r="W108" s="49">
        <f t="shared" si="27"/>
        <v>6.7972972972972965</v>
      </c>
      <c r="X108" s="69">
        <f t="shared" si="28"/>
        <v>23.927734890045961</v>
      </c>
      <c r="Y108">
        <f>SUMIFS(genetics!$I$2:$I$992,genetics!$A$2:$A$992,prop_eggsgrav!$A108,genetics!$C$2:$C$992,prop_eggsgrav!$B108)</f>
        <v>1</v>
      </c>
      <c r="Z108">
        <f>SUMIFS(genetics!$J$2:$J$992,genetics!$A$2:$A$992,prop_eggsgrav!$A108,genetics!$C$2:$C$992,prop_eggsgrav!$B108)</f>
        <v>1</v>
      </c>
      <c r="AA108">
        <f>SUMIFS(genetics!$K$2:$K$992,genetics!$A$2:$A$992,prop_eggsgrav!$A108,genetics!$C$2:$C$992,prop_eggsgrav!$B108)</f>
        <v>9</v>
      </c>
      <c r="AB108">
        <f>SUMIFS(genetics!$L$2:$L$992,genetics!$A$2:$A$992,prop_eggsgrav!$A108,genetics!$C$2:$C$992,prop_eggsgrav!$B108)</f>
        <v>9</v>
      </c>
      <c r="AC108">
        <f t="shared" si="29"/>
        <v>10</v>
      </c>
      <c r="AD108" s="49">
        <f t="shared" si="30"/>
        <v>10</v>
      </c>
      <c r="AE108" s="49">
        <f t="shared" si="30"/>
        <v>10</v>
      </c>
      <c r="AF108" s="49">
        <f t="shared" si="30"/>
        <v>90</v>
      </c>
      <c r="AG108" s="49">
        <f t="shared" si="30"/>
        <v>90</v>
      </c>
    </row>
    <row r="109" spans="1:33" x14ac:dyDescent="0.35">
      <c r="A109" s="4" t="s">
        <v>2306</v>
      </c>
      <c r="B109" t="s">
        <v>16</v>
      </c>
      <c r="C109" s="13">
        <v>0</v>
      </c>
      <c r="D109" s="13">
        <v>0</v>
      </c>
      <c r="E109" s="13">
        <v>0</v>
      </c>
      <c r="F109" s="13">
        <v>0</v>
      </c>
      <c r="G109" s="13">
        <v>1</v>
      </c>
      <c r="H109" s="13">
        <v>0</v>
      </c>
      <c r="I109" s="13">
        <v>1</v>
      </c>
      <c r="J109" s="13">
        <v>1</v>
      </c>
      <c r="K109">
        <v>2476</v>
      </c>
      <c r="M109">
        <v>7.4</v>
      </c>
      <c r="O109" s="41"/>
      <c r="P109" s="41"/>
      <c r="Q109" s="49">
        <f>M109/SUM(M104:M109)*100</f>
        <v>29.423459244532808</v>
      </c>
      <c r="R109" s="49">
        <f>SUM(K109:L109)/SUM(K104:L109)*100</f>
        <v>47.369427970154966</v>
      </c>
      <c r="S109" s="61">
        <f>X109/SUM(X104:X109)*100</f>
        <v>28.94245271351128</v>
      </c>
      <c r="T109" s="44">
        <f>ROUND(S109/100*SUM(K104:L109), 0)</f>
        <v>1513</v>
      </c>
      <c r="U109">
        <f>SUM(T104:T109)</f>
        <v>5228</v>
      </c>
      <c r="W109" s="49">
        <f t="shared" si="27"/>
        <v>3.3986486486486482</v>
      </c>
      <c r="X109" s="69">
        <f t="shared" si="28"/>
        <v>160.99204235802665</v>
      </c>
      <c r="Y109">
        <f>SUMIFS(genetics!$I$2:$I$992,genetics!$A$2:$A$992,prop_eggsgrav!$A109,genetics!$C$2:$C$992,prop_eggsgrav!$B109)</f>
        <v>2</v>
      </c>
      <c r="Z109">
        <f>SUMIFS(genetics!$J$2:$J$992,genetics!$A$2:$A$992,prop_eggsgrav!$A109,genetics!$C$2:$C$992,prop_eggsgrav!$B109)</f>
        <v>2</v>
      </c>
      <c r="AA109">
        <f>SUMIFS(genetics!$K$2:$K$992,genetics!$A$2:$A$992,prop_eggsgrav!$A109,genetics!$C$2:$C$992,prop_eggsgrav!$B109)</f>
        <v>5</v>
      </c>
      <c r="AB109">
        <f>SUMIFS(genetics!$L$2:$L$992,genetics!$A$2:$A$992,prop_eggsgrav!$A109,genetics!$C$2:$C$992,prop_eggsgrav!$B109)</f>
        <v>5</v>
      </c>
      <c r="AC109">
        <f t="shared" si="29"/>
        <v>7</v>
      </c>
      <c r="AD109" s="49">
        <f t="shared" si="30"/>
        <v>28.571428571428569</v>
      </c>
      <c r="AE109" s="49">
        <f t="shared" si="30"/>
        <v>28.571428571428569</v>
      </c>
      <c r="AF109" s="49">
        <f t="shared" si="30"/>
        <v>71.428571428571431</v>
      </c>
      <c r="AG109" s="49">
        <f t="shared" si="30"/>
        <v>71.428571428571431</v>
      </c>
    </row>
    <row r="110" spans="1:33" x14ac:dyDescent="0.35">
      <c r="A110" s="4" t="s">
        <v>2244</v>
      </c>
      <c r="B110" t="s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181</v>
      </c>
      <c r="M110">
        <v>1.7</v>
      </c>
      <c r="O110" s="41"/>
      <c r="P110" s="41"/>
      <c r="Q110" s="49">
        <f>M110/SUM(M110:M115)*100</f>
        <v>8.695652173913043</v>
      </c>
      <c r="R110" s="49">
        <f>SUM(K110:L110)/SUM(K110:L115)*100</f>
        <v>8.4698175011698638</v>
      </c>
      <c r="S110" s="61">
        <f>X110/SUM(X110:X115)*100</f>
        <v>17.895399794383994</v>
      </c>
      <c r="T110" s="44">
        <f>ROUND(S110/100*SUM(K110:L115), 0)</f>
        <v>382</v>
      </c>
      <c r="U110">
        <f>SUM(T110:T115)</f>
        <v>2137</v>
      </c>
      <c r="W110" s="49">
        <f t="shared" si="27"/>
        <v>11.5</v>
      </c>
      <c r="X110" s="69">
        <f t="shared" si="28"/>
        <v>97.40290126345343</v>
      </c>
      <c r="Y110">
        <f>SUMIFS(genetics!$I$2:$I$992,genetics!$A$2:$A$992,prop_eggsgrav!$A110,genetics!$C$2:$C$992,prop_eggsgrav!$B110)</f>
        <v>2</v>
      </c>
      <c r="Z110">
        <f>SUMIFS(genetics!$J$2:$J$992,genetics!$A$2:$A$992,prop_eggsgrav!$A110,genetics!$C$2:$C$992,prop_eggsgrav!$B110)</f>
        <v>2</v>
      </c>
      <c r="AA110">
        <f>SUMIFS(genetics!$K$2:$K$992,genetics!$A$2:$A$992,prop_eggsgrav!$A110,genetics!$C$2:$C$992,prop_eggsgrav!$B110)</f>
        <v>6</v>
      </c>
      <c r="AB110">
        <f>SUMIFS(genetics!$L$2:$L$992,genetics!$A$2:$A$992,prop_eggsgrav!$A110,genetics!$C$2:$C$992,prop_eggsgrav!$B110)</f>
        <v>6</v>
      </c>
      <c r="AC110">
        <f t="shared" si="29"/>
        <v>8</v>
      </c>
      <c r="AD110" s="49">
        <f t="shared" si="30"/>
        <v>25</v>
      </c>
      <c r="AE110" s="49">
        <f t="shared" si="30"/>
        <v>25</v>
      </c>
      <c r="AF110" s="49">
        <f t="shared" si="30"/>
        <v>75</v>
      </c>
      <c r="AG110" s="49">
        <f t="shared" si="30"/>
        <v>75</v>
      </c>
    </row>
    <row r="111" spans="1:33" x14ac:dyDescent="0.35">
      <c r="A111" s="4" t="s">
        <v>2244</v>
      </c>
      <c r="B111" t="s">
        <v>12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</v>
      </c>
      <c r="M111">
        <v>2</v>
      </c>
      <c r="O111" s="41"/>
      <c r="P111" s="41"/>
      <c r="Q111" s="49">
        <f>M111/SUM(M110:M115)*100</f>
        <v>10.230179028132993</v>
      </c>
      <c r="R111" s="49">
        <f>SUM(K111:L111)/SUM(K110:L115)*100</f>
        <v>1.5442208703790361</v>
      </c>
      <c r="S111" s="61">
        <f>X111/SUM(X110:X115)*100</f>
        <v>2.7732926200689016</v>
      </c>
      <c r="T111" s="44">
        <f>ROUND(S111/100*SUM(K110:L115), 0)</f>
        <v>59</v>
      </c>
      <c r="U111">
        <f>SUM(T110:T115)</f>
        <v>2137</v>
      </c>
      <c r="W111" s="49">
        <f t="shared" si="27"/>
        <v>9.7750000000000004</v>
      </c>
      <c r="X111" s="69">
        <f t="shared" si="28"/>
        <v>15.094759007955078</v>
      </c>
      <c r="Y111">
        <f>SUMIFS(genetics!$I$2:$I$992,genetics!$A$2:$A$992,prop_eggsgrav!$A111,genetics!$C$2:$C$992,prop_eggsgrav!$B111)</f>
        <v>4</v>
      </c>
      <c r="Z111">
        <f>SUMIFS(genetics!$J$2:$J$992,genetics!$A$2:$A$992,prop_eggsgrav!$A111,genetics!$C$2:$C$992,prop_eggsgrav!$B111)</f>
        <v>5</v>
      </c>
      <c r="AA111">
        <f>SUMIFS(genetics!$K$2:$K$992,genetics!$A$2:$A$992,prop_eggsgrav!$A111,genetics!$C$2:$C$992,prop_eggsgrav!$B111)</f>
        <v>5</v>
      </c>
      <c r="AB111">
        <f>SUMIFS(genetics!$L$2:$L$992,genetics!$A$2:$A$992,prop_eggsgrav!$A111,genetics!$C$2:$C$992,prop_eggsgrav!$B111)</f>
        <v>6</v>
      </c>
      <c r="AC111">
        <f t="shared" si="29"/>
        <v>10</v>
      </c>
      <c r="AD111" s="49">
        <f t="shared" si="30"/>
        <v>40</v>
      </c>
      <c r="AE111" s="49">
        <f t="shared" si="30"/>
        <v>50</v>
      </c>
      <c r="AF111" s="49">
        <f t="shared" si="30"/>
        <v>50</v>
      </c>
      <c r="AG111" s="49">
        <f t="shared" si="30"/>
        <v>60</v>
      </c>
    </row>
    <row r="112" spans="1:33" x14ac:dyDescent="0.35">
      <c r="A112" s="4" t="s">
        <v>2244</v>
      </c>
      <c r="B112" t="s">
        <v>13</v>
      </c>
      <c r="C112">
        <v>0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181</v>
      </c>
      <c r="M112">
        <v>3.45</v>
      </c>
      <c r="O112" s="41"/>
      <c r="P112" s="41"/>
      <c r="Q112" s="49">
        <f>M112/SUM(M110:M115)*100</f>
        <v>17.647058823529413</v>
      </c>
      <c r="R112" s="49">
        <f>SUM(K112:L112)/SUM(K110:L115)*100</f>
        <v>8.4698175011698638</v>
      </c>
      <c r="S112" s="61">
        <f>X112/SUM(X110:X115)*100</f>
        <v>8.8180230870877665</v>
      </c>
      <c r="T112" s="44">
        <f>ROUND(S112/100*SUM(K110:L115), 0)</f>
        <v>188</v>
      </c>
      <c r="U112">
        <f>SUM(T110:T115)</f>
        <v>2137</v>
      </c>
      <c r="W112" s="49">
        <f t="shared" si="27"/>
        <v>5.6666666666666661</v>
      </c>
      <c r="X112" s="69">
        <f t="shared" si="28"/>
        <v>47.995632506629221</v>
      </c>
      <c r="Y112">
        <f>SUMIFS(genetics!$I$2:$I$992,genetics!$A$2:$A$992,prop_eggsgrav!$A112,genetics!$C$2:$C$992,prop_eggsgrav!$B112)</f>
        <v>5</v>
      </c>
      <c r="Z112">
        <f>SUMIFS(genetics!$J$2:$J$992,genetics!$A$2:$A$992,prop_eggsgrav!$A112,genetics!$C$2:$C$992,prop_eggsgrav!$B112)</f>
        <v>7</v>
      </c>
      <c r="AA112">
        <f>SUMIFS(genetics!$K$2:$K$992,genetics!$A$2:$A$992,prop_eggsgrav!$A112,genetics!$C$2:$C$992,prop_eggsgrav!$B112)</f>
        <v>3</v>
      </c>
      <c r="AB112">
        <f>SUMIFS(genetics!$L$2:$L$992,genetics!$A$2:$A$992,prop_eggsgrav!$A112,genetics!$C$2:$C$992,prop_eggsgrav!$B112)</f>
        <v>5</v>
      </c>
      <c r="AC112">
        <f t="shared" si="29"/>
        <v>10</v>
      </c>
      <c r="AD112" s="49">
        <f t="shared" si="30"/>
        <v>50</v>
      </c>
      <c r="AE112" s="49">
        <f t="shared" si="30"/>
        <v>70</v>
      </c>
      <c r="AF112" s="49">
        <f t="shared" si="30"/>
        <v>30</v>
      </c>
      <c r="AG112" s="49">
        <f t="shared" si="30"/>
        <v>50</v>
      </c>
    </row>
    <row r="113" spans="1:33" x14ac:dyDescent="0.35">
      <c r="A113" s="4" t="s">
        <v>2244</v>
      </c>
      <c r="B113" t="s">
        <v>14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1</v>
      </c>
      <c r="I113">
        <v>0</v>
      </c>
      <c r="J113">
        <v>1</v>
      </c>
      <c r="K113">
        <v>62</v>
      </c>
      <c r="M113">
        <v>2.6</v>
      </c>
      <c r="N113" s="63"/>
      <c r="O113" s="41"/>
      <c r="P113" s="41"/>
      <c r="Q113" s="49">
        <f>M113/SUM(M110:M115)*100</f>
        <v>13.299232736572892</v>
      </c>
      <c r="R113" s="49">
        <f>SUM(K113:L113)/SUM(K110:L115)*100</f>
        <v>2.9012634534394008</v>
      </c>
      <c r="S113" s="61">
        <f>X113/SUM(X110:X115)*100</f>
        <v>4.0080219683979461</v>
      </c>
      <c r="T113" s="44">
        <f>ROUND(S113/100*SUM(K110:L115), 0)</f>
        <v>86</v>
      </c>
      <c r="U113">
        <f>SUM(T110:T115)</f>
        <v>2137</v>
      </c>
      <c r="W113" s="49">
        <f t="shared" si="27"/>
        <v>7.5192307692307683</v>
      </c>
      <c r="X113" s="69">
        <f t="shared" si="28"/>
        <v>21.815269428746262</v>
      </c>
      <c r="Y113">
        <f>SUMIFS(genetics!$I$2:$I$992,genetics!$A$2:$A$992,prop_eggsgrav!$A113,genetics!$C$2:$C$992,prop_eggsgrav!$B113)</f>
        <v>3</v>
      </c>
      <c r="Z113">
        <f>SUMIFS(genetics!$J$2:$J$992,genetics!$A$2:$A$992,prop_eggsgrav!$A113,genetics!$C$2:$C$992,prop_eggsgrav!$B113)</f>
        <v>6</v>
      </c>
      <c r="AA113">
        <f>SUMIFS(genetics!$K$2:$K$992,genetics!$A$2:$A$992,prop_eggsgrav!$A113,genetics!$C$2:$C$992,prop_eggsgrav!$B113)</f>
        <v>3</v>
      </c>
      <c r="AB113">
        <f>SUMIFS(genetics!$L$2:$L$992,genetics!$A$2:$A$992,prop_eggsgrav!$A113,genetics!$C$2:$C$992,prop_eggsgrav!$B113)</f>
        <v>6</v>
      </c>
      <c r="AC113">
        <f t="shared" si="29"/>
        <v>9</v>
      </c>
      <c r="AD113" s="49">
        <f t="shared" si="30"/>
        <v>33.333333333333329</v>
      </c>
      <c r="AE113" s="49">
        <f t="shared" si="30"/>
        <v>66.666666666666657</v>
      </c>
      <c r="AF113" s="49">
        <f t="shared" si="30"/>
        <v>33.333333333333329</v>
      </c>
      <c r="AG113" s="49">
        <f t="shared" si="30"/>
        <v>66.666666666666657</v>
      </c>
    </row>
    <row r="114" spans="1:33" x14ac:dyDescent="0.35">
      <c r="A114" s="4" t="s">
        <v>2244</v>
      </c>
      <c r="B114" t="s">
        <v>15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966</v>
      </c>
      <c r="M114">
        <v>3.4</v>
      </c>
      <c r="O114" s="41"/>
      <c r="P114" s="41"/>
      <c r="Q114" s="49">
        <f>M114/SUM(M110:M115)*100</f>
        <v>17.391304347826086</v>
      </c>
      <c r="R114" s="49">
        <f>SUM(K114:L114)/SUM(K110:L115)*100</f>
        <v>45.203556387459052</v>
      </c>
      <c r="S114" s="61">
        <f>X114/SUM(X110:X115)*100</f>
        <v>47.75402265573188</v>
      </c>
      <c r="T114" s="44">
        <f>ROUND(S114/100*SUM(K110:L115), 0)</f>
        <v>1021</v>
      </c>
      <c r="U114">
        <f>SUM(T110:T115)</f>
        <v>2137</v>
      </c>
      <c r="W114" s="49">
        <f t="shared" si="27"/>
        <v>5.75</v>
      </c>
      <c r="X114" s="69">
        <f t="shared" si="28"/>
        <v>259.92044922788955</v>
      </c>
      <c r="Y114">
        <f>SUMIFS(genetics!$I$2:$I$992,genetics!$A$2:$A$992,prop_eggsgrav!$A114,genetics!$C$2:$C$992,prop_eggsgrav!$B114)</f>
        <v>0</v>
      </c>
      <c r="Z114">
        <f>SUMIFS(genetics!$J$2:$J$992,genetics!$A$2:$A$992,prop_eggsgrav!$A114,genetics!$C$2:$C$992,prop_eggsgrav!$B114)</f>
        <v>6</v>
      </c>
      <c r="AA114">
        <f>SUMIFS(genetics!$K$2:$K$992,genetics!$A$2:$A$992,prop_eggsgrav!$A114,genetics!$C$2:$C$992,prop_eggsgrav!$B114)</f>
        <v>2</v>
      </c>
      <c r="AB114">
        <f>SUMIFS(genetics!$L$2:$L$992,genetics!$A$2:$A$992,prop_eggsgrav!$A114,genetics!$C$2:$C$992,prop_eggsgrav!$B114)</f>
        <v>8</v>
      </c>
      <c r="AC114">
        <f t="shared" si="29"/>
        <v>8</v>
      </c>
      <c r="AD114" s="49">
        <f t="shared" si="30"/>
        <v>0</v>
      </c>
      <c r="AE114" s="49">
        <f t="shared" si="30"/>
        <v>75</v>
      </c>
      <c r="AF114" s="49">
        <f t="shared" si="30"/>
        <v>25</v>
      </c>
      <c r="AG114" s="49">
        <f t="shared" si="30"/>
        <v>100</v>
      </c>
    </row>
    <row r="115" spans="1:33" x14ac:dyDescent="0.35">
      <c r="A115" s="4" t="s">
        <v>2244</v>
      </c>
      <c r="B115" t="s">
        <v>16</v>
      </c>
      <c r="C115" s="13">
        <v>0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v>1</v>
      </c>
      <c r="J115" s="13">
        <v>1</v>
      </c>
      <c r="K115">
        <v>714</v>
      </c>
      <c r="M115">
        <v>6.4</v>
      </c>
      <c r="O115" s="41"/>
      <c r="P115" s="41"/>
      <c r="Q115" s="49">
        <f>M115/SUM(M110:M115)*100</f>
        <v>32.736572890025577</v>
      </c>
      <c r="R115" s="49">
        <f>SUM(K115:L115)/SUM(K110:L115)*100</f>
        <v>33.411324286382779</v>
      </c>
      <c r="S115" s="61">
        <f>X115/SUM(X110:X115)*100</f>
        <v>18.751239874329499</v>
      </c>
      <c r="T115" s="44">
        <f>ROUND(S115/100*SUM(K110:L115), 0)</f>
        <v>401</v>
      </c>
      <c r="U115">
        <f>SUM(T110:T115)</f>
        <v>2137</v>
      </c>
      <c r="W115" s="49">
        <f t="shared" si="27"/>
        <v>3.0546874999999996</v>
      </c>
      <c r="X115" s="69">
        <f t="shared" si="28"/>
        <v>102.06115465605988</v>
      </c>
      <c r="Y115">
        <f>SUMIFS(genetics!$I$2:$I$992,genetics!$A$2:$A$992,prop_eggsgrav!$A115,genetics!$C$2:$C$992,prop_eggsgrav!$B115)</f>
        <v>0</v>
      </c>
      <c r="Z115">
        <f>SUMIFS(genetics!$J$2:$J$992,genetics!$A$2:$A$992,prop_eggsgrav!$A115,genetics!$C$2:$C$992,prop_eggsgrav!$B115)</f>
        <v>2</v>
      </c>
      <c r="AA115">
        <f>SUMIFS(genetics!$K$2:$K$992,genetics!$A$2:$A$992,prop_eggsgrav!$A115,genetics!$C$2:$C$992,prop_eggsgrav!$B115)</f>
        <v>0</v>
      </c>
      <c r="AB115">
        <f>SUMIFS(genetics!$L$2:$L$992,genetics!$A$2:$A$992,prop_eggsgrav!$A115,genetics!$C$2:$C$992,prop_eggsgrav!$B115)</f>
        <v>2</v>
      </c>
      <c r="AC115">
        <f t="shared" si="29"/>
        <v>2</v>
      </c>
      <c r="AD115" s="49">
        <f t="shared" si="30"/>
        <v>0</v>
      </c>
      <c r="AE115" s="49">
        <f t="shared" si="30"/>
        <v>100</v>
      </c>
      <c r="AF115" s="49">
        <f t="shared" si="30"/>
        <v>0</v>
      </c>
      <c r="AG115" s="49">
        <f t="shared" si="30"/>
        <v>100</v>
      </c>
    </row>
    <row r="116" spans="1:33" x14ac:dyDescent="0.35">
      <c r="A116" t="s">
        <v>234</v>
      </c>
      <c r="B116" t="s">
        <v>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4</v>
      </c>
      <c r="M116">
        <v>1.9</v>
      </c>
      <c r="O116" s="41"/>
      <c r="P116" s="41"/>
      <c r="Q116" s="49">
        <f>M116/SUM(M116:M121)*100</f>
        <v>9.1566265060240966</v>
      </c>
      <c r="R116" s="49">
        <f>SUM(K116:L116)/SUM(K116:L121)*100</f>
        <v>0.16771488469601675</v>
      </c>
      <c r="S116" s="61">
        <f>X116/SUM(X116:X121)*100</f>
        <v>0.66651069867488921</v>
      </c>
      <c r="T116" s="44">
        <f>ROUND(S116/100*SUM(K116:L121), 0)</f>
        <v>16</v>
      </c>
      <c r="U116">
        <f>SUM(T116:T121)</f>
        <v>2385</v>
      </c>
      <c r="W116" s="49">
        <f t="shared" si="27"/>
        <v>10.921052631578949</v>
      </c>
      <c r="X116" s="69">
        <f t="shared" si="28"/>
        <v>1.8316230828643938</v>
      </c>
      <c r="Y116">
        <f>SUMIFS(genetics!$I$2:$I$992,genetics!$A$2:$A$992,prop_eggsgrav!$A116,genetics!$C$2:$C$992,prop_eggsgrav!$B116)</f>
        <v>0</v>
      </c>
      <c r="Z116">
        <f>SUMIFS(genetics!$J$2:$J$992,genetics!$A$2:$A$992,prop_eggsgrav!$A116,genetics!$C$2:$C$992,prop_eggsgrav!$B116)</f>
        <v>0</v>
      </c>
      <c r="AA116">
        <f>SUMIFS(genetics!$K$2:$K$992,genetics!$A$2:$A$992,prop_eggsgrav!$A116,genetics!$C$2:$C$992,prop_eggsgrav!$B116)</f>
        <v>0</v>
      </c>
      <c r="AB116">
        <f>SUMIFS(genetics!$L$2:$L$992,genetics!$A$2:$A$992,prop_eggsgrav!$A116,genetics!$C$2:$C$992,prop_eggsgrav!$B116)</f>
        <v>0</v>
      </c>
      <c r="AC116">
        <f t="shared" si="29"/>
        <v>0</v>
      </c>
      <c r="AD116" s="49" t="e">
        <f t="shared" si="30"/>
        <v>#N/A</v>
      </c>
      <c r="AE116" s="49" t="e">
        <f t="shared" si="30"/>
        <v>#N/A</v>
      </c>
      <c r="AF116" s="49" t="e">
        <f t="shared" si="30"/>
        <v>#N/A</v>
      </c>
      <c r="AG116" s="49" t="e">
        <f t="shared" si="30"/>
        <v>#N/A</v>
      </c>
    </row>
    <row r="117" spans="1:33" x14ac:dyDescent="0.35">
      <c r="A117" t="s">
        <v>234</v>
      </c>
      <c r="B117" t="s">
        <v>12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M117">
        <v>1.9</v>
      </c>
      <c r="O117" s="41"/>
      <c r="P117" s="41"/>
      <c r="Q117" s="49">
        <f>M117/SUM(M116:M121)*100</f>
        <v>9.1566265060240966</v>
      </c>
      <c r="R117" s="49">
        <f>SUM(K117:L117)/SUM(K116:L121)*100</f>
        <v>0.12578616352201258</v>
      </c>
      <c r="S117" s="61">
        <f>X117/SUM(X116:X121)*100</f>
        <v>0.49988302400616696</v>
      </c>
      <c r="T117" s="44">
        <f>ROUND(S117/100*SUM(K116:L121), 0)</f>
        <v>12</v>
      </c>
      <c r="U117">
        <f>SUM(T116:T121)</f>
        <v>2385</v>
      </c>
      <c r="W117" s="49">
        <f>1/(Q117/100)</f>
        <v>10.921052631578949</v>
      </c>
      <c r="X117" s="69">
        <f t="shared" si="28"/>
        <v>1.3737173121482955</v>
      </c>
      <c r="Y117">
        <f>SUMIFS(genetics!$I$2:$I$992,genetics!$A$2:$A$992,prop_eggsgrav!$A117,genetics!$C$2:$C$992,prop_eggsgrav!$B117)</f>
        <v>0</v>
      </c>
      <c r="Z117">
        <f>SUMIFS(genetics!$J$2:$J$992,genetics!$A$2:$A$992,prop_eggsgrav!$A117,genetics!$C$2:$C$992,prop_eggsgrav!$B117)</f>
        <v>0</v>
      </c>
      <c r="AA117">
        <f>SUMIFS(genetics!$K$2:$K$992,genetics!$A$2:$A$992,prop_eggsgrav!$A117,genetics!$C$2:$C$992,prop_eggsgrav!$B117)</f>
        <v>0</v>
      </c>
      <c r="AB117">
        <f>SUMIFS(genetics!$L$2:$L$992,genetics!$A$2:$A$992,prop_eggsgrav!$A117,genetics!$C$2:$C$992,prop_eggsgrav!$B117)</f>
        <v>0</v>
      </c>
      <c r="AC117">
        <f t="shared" si="29"/>
        <v>0</v>
      </c>
      <c r="AD117" s="49" t="e">
        <f t="shared" si="30"/>
        <v>#N/A</v>
      </c>
      <c r="AE117" s="49" t="e">
        <f t="shared" si="30"/>
        <v>#N/A</v>
      </c>
      <c r="AF117" s="49" t="e">
        <f t="shared" si="30"/>
        <v>#N/A</v>
      </c>
      <c r="AG117" s="49" t="e">
        <f t="shared" si="30"/>
        <v>#N/A</v>
      </c>
    </row>
    <row r="118" spans="1:33" x14ac:dyDescent="0.35">
      <c r="A118" t="s">
        <v>234</v>
      </c>
      <c r="B118" t="s">
        <v>13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189</v>
      </c>
      <c r="M118">
        <v>3.5</v>
      </c>
      <c r="O118" s="41"/>
      <c r="P118" s="41"/>
      <c r="Q118" s="49">
        <f>M118/SUM(M116:M121)*100</f>
        <v>16.867469879518072</v>
      </c>
      <c r="R118" s="49">
        <f>SUM(K118:L118)/SUM(K116:L121)*100</f>
        <v>7.9245283018867925</v>
      </c>
      <c r="S118" s="61">
        <f>X118/SUM(X116:X121)*100</f>
        <v>17.095999421010909</v>
      </c>
      <c r="T118" s="44">
        <f>ROUND(S118/100*SUM(K116:L121), 0)</f>
        <v>408</v>
      </c>
      <c r="U118">
        <f>SUM(T116:T121)</f>
        <v>2385</v>
      </c>
      <c r="W118" s="49">
        <f t="shared" si="27"/>
        <v>5.9285714285714288</v>
      </c>
      <c r="X118" s="69">
        <f t="shared" si="28"/>
        <v>46.981132075471699</v>
      </c>
      <c r="Y118">
        <f>SUMIFS(genetics!$I$2:$I$992,genetics!$A$2:$A$992,prop_eggsgrav!$A118,genetics!$C$2:$C$992,prop_eggsgrav!$B118)</f>
        <v>0</v>
      </c>
      <c r="Z118">
        <f>SUMIFS(genetics!$J$2:$J$992,genetics!$A$2:$A$992,prop_eggsgrav!$A118,genetics!$C$2:$C$992,prop_eggsgrav!$B118)</f>
        <v>8</v>
      </c>
      <c r="AA118">
        <f>SUMIFS(genetics!$K$2:$K$992,genetics!$A$2:$A$992,prop_eggsgrav!$A118,genetics!$C$2:$C$992,prop_eggsgrav!$B118)</f>
        <v>2</v>
      </c>
      <c r="AB118">
        <f>SUMIFS(genetics!$L$2:$L$992,genetics!$A$2:$A$992,prop_eggsgrav!$A118,genetics!$C$2:$C$992,prop_eggsgrav!$B118)</f>
        <v>10</v>
      </c>
      <c r="AC118">
        <f t="shared" si="29"/>
        <v>10</v>
      </c>
      <c r="AD118" s="49">
        <f t="shared" si="30"/>
        <v>0</v>
      </c>
      <c r="AE118" s="49">
        <f t="shared" si="30"/>
        <v>80</v>
      </c>
      <c r="AF118" s="49">
        <f t="shared" si="30"/>
        <v>20</v>
      </c>
      <c r="AG118" s="49">
        <f t="shared" si="30"/>
        <v>100</v>
      </c>
    </row>
    <row r="119" spans="1:33" x14ac:dyDescent="0.35">
      <c r="A119" t="s">
        <v>234</v>
      </c>
      <c r="B119" t="s">
        <v>14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1</v>
      </c>
      <c r="K119">
        <v>28</v>
      </c>
      <c r="M119">
        <v>1.2</v>
      </c>
      <c r="O119" s="41"/>
      <c r="P119" s="41"/>
      <c r="Q119" s="49">
        <f>M119/SUM(M116:M121)*100</f>
        <v>5.783132530120481</v>
      </c>
      <c r="R119" s="49">
        <f>SUM(K119:L119)/SUM(K116:L121)*100</f>
        <v>1.1740041928721174</v>
      </c>
      <c r="S119" s="61">
        <f>X119/SUM(X116:X121)*100</f>
        <v>7.3871602436466901</v>
      </c>
      <c r="T119" s="44">
        <f>ROUND(S119/100*SUM(K116:L121), 0)</f>
        <v>176</v>
      </c>
      <c r="U119">
        <f>SUM(T116:T121)</f>
        <v>2385</v>
      </c>
      <c r="W119" s="49">
        <f t="shared" si="27"/>
        <v>17.291666666666671</v>
      </c>
      <c r="X119" s="69">
        <f t="shared" si="28"/>
        <v>20.300489168413701</v>
      </c>
      <c r="Y119">
        <f>SUMIFS(genetics!$I$2:$I$992,genetics!$A$2:$A$992,prop_eggsgrav!$A119,genetics!$C$2:$C$992,prop_eggsgrav!$B119)</f>
        <v>1</v>
      </c>
      <c r="Z119">
        <f>SUMIFS(genetics!$J$2:$J$992,genetics!$A$2:$A$992,prop_eggsgrav!$A119,genetics!$C$2:$C$992,prop_eggsgrav!$B119)</f>
        <v>7</v>
      </c>
      <c r="AA119">
        <f>SUMIFS(genetics!$K$2:$K$992,genetics!$A$2:$A$992,prop_eggsgrav!$A119,genetics!$C$2:$C$992,prop_eggsgrav!$B119)</f>
        <v>1</v>
      </c>
      <c r="AB119">
        <f>SUMIFS(genetics!$L$2:$L$992,genetics!$A$2:$A$992,prop_eggsgrav!$A119,genetics!$C$2:$C$992,prop_eggsgrav!$B119)</f>
        <v>7</v>
      </c>
      <c r="AC119">
        <f t="shared" si="29"/>
        <v>8</v>
      </c>
      <c r="AD119" s="49">
        <f t="shared" si="30"/>
        <v>12.5</v>
      </c>
      <c r="AE119" s="49">
        <f t="shared" si="30"/>
        <v>87.5</v>
      </c>
      <c r="AF119" s="49">
        <f t="shared" si="30"/>
        <v>12.5</v>
      </c>
      <c r="AG119" s="49">
        <f t="shared" si="30"/>
        <v>87.5</v>
      </c>
    </row>
    <row r="120" spans="1:33" x14ac:dyDescent="0.35">
      <c r="A120" t="s">
        <v>234</v>
      </c>
      <c r="B120" t="s">
        <v>15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61</v>
      </c>
      <c r="M120">
        <v>1.8</v>
      </c>
      <c r="O120" s="41"/>
      <c r="P120" s="41"/>
      <c r="Q120" s="49">
        <f>M120/SUM(M116:M121)*100</f>
        <v>8.6746987951807224</v>
      </c>
      <c r="R120" s="49">
        <f>SUM(K120:L120)/SUM(K116:L121)*100</f>
        <v>2.5576519916142555</v>
      </c>
      <c r="S120" s="61">
        <f>X120/SUM(X116:X121)*100</f>
        <v>10.728970830058286</v>
      </c>
      <c r="T120" s="44">
        <f>ROUND(S120/100*SUM(K116:L121), 0)</f>
        <v>256</v>
      </c>
      <c r="U120">
        <f>SUM(T116:T121)</f>
        <v>2385</v>
      </c>
      <c r="W120" s="49">
        <f t="shared" si="27"/>
        <v>11.527777777777779</v>
      </c>
      <c r="X120" s="69">
        <f t="shared" si="28"/>
        <v>29.484043792219893</v>
      </c>
      <c r="Y120">
        <f>SUMIFS(genetics!$I$2:$I$992,genetics!$A$2:$A$992,prop_eggsgrav!$A120,genetics!$C$2:$C$992,prop_eggsgrav!$B120)</f>
        <v>0</v>
      </c>
      <c r="Z120">
        <f>SUMIFS(genetics!$J$2:$J$992,genetics!$A$2:$A$992,prop_eggsgrav!$A120,genetics!$C$2:$C$992,prop_eggsgrav!$B120)</f>
        <v>6</v>
      </c>
      <c r="AA120">
        <f>SUMIFS(genetics!$K$2:$K$992,genetics!$A$2:$A$992,prop_eggsgrav!$A120,genetics!$C$2:$C$992,prop_eggsgrav!$B120)</f>
        <v>4</v>
      </c>
      <c r="AB120">
        <f>SUMIFS(genetics!$L$2:$L$992,genetics!$A$2:$A$992,prop_eggsgrav!$A120,genetics!$C$2:$C$992,prop_eggsgrav!$B120)</f>
        <v>10</v>
      </c>
      <c r="AC120">
        <f t="shared" si="29"/>
        <v>10</v>
      </c>
      <c r="AD120" s="49">
        <f t="shared" si="30"/>
        <v>0</v>
      </c>
      <c r="AE120" s="49">
        <f t="shared" si="30"/>
        <v>60</v>
      </c>
      <c r="AF120" s="49">
        <f t="shared" si="30"/>
        <v>40</v>
      </c>
      <c r="AG120" s="49">
        <f t="shared" si="30"/>
        <v>100</v>
      </c>
    </row>
    <row r="121" spans="1:33" x14ac:dyDescent="0.35">
      <c r="A121" t="s">
        <v>234</v>
      </c>
      <c r="B121" t="s">
        <v>16</v>
      </c>
      <c r="C121" s="13">
        <v>0</v>
      </c>
      <c r="D121" s="13">
        <v>0</v>
      </c>
      <c r="E121" s="13">
        <v>0</v>
      </c>
      <c r="F121" s="13">
        <v>0</v>
      </c>
      <c r="G121" s="13">
        <v>1</v>
      </c>
      <c r="H121" s="13">
        <v>0</v>
      </c>
      <c r="I121" s="13">
        <v>1</v>
      </c>
      <c r="J121" s="13">
        <v>1</v>
      </c>
      <c r="K121">
        <v>2100</v>
      </c>
      <c r="M121">
        <v>10.45</v>
      </c>
      <c r="O121" s="41"/>
      <c r="P121" s="41"/>
      <c r="Q121" s="49">
        <f>M121/SUM(M116:M121)*100</f>
        <v>50.361445783132531</v>
      </c>
      <c r="R121" s="49">
        <f>SUM(K121:L121)/SUM(K116:L121)*100</f>
        <v>88.050314465408803</v>
      </c>
      <c r="S121" s="61">
        <f>X121/SUM(X116:X121)*100</f>
        <v>63.621475782603056</v>
      </c>
      <c r="T121" s="44">
        <f>ROUND(S121/100*SUM(K116:L121), 0)</f>
        <v>1517</v>
      </c>
      <c r="U121">
        <f>SUM(T116:T121)</f>
        <v>2385</v>
      </c>
      <c r="W121" s="49">
        <f t="shared" si="27"/>
        <v>1.9856459330143541</v>
      </c>
      <c r="X121" s="69">
        <f t="shared" si="28"/>
        <v>174.83674881887393</v>
      </c>
      <c r="Y121">
        <f>SUMIFS(genetics!$I$2:$I$992,genetics!$A$2:$A$992,prop_eggsgrav!$A121,genetics!$C$2:$C$992,prop_eggsgrav!$B121)</f>
        <v>3</v>
      </c>
      <c r="Z121">
        <f>SUMIFS(genetics!$J$2:$J$992,genetics!$A$2:$A$992,prop_eggsgrav!$A121,genetics!$C$2:$C$992,prop_eggsgrav!$B121)</f>
        <v>10</v>
      </c>
      <c r="AA121">
        <f>SUMIFS(genetics!$K$2:$K$992,genetics!$A$2:$A$992,prop_eggsgrav!$A121,genetics!$C$2:$C$992,prop_eggsgrav!$B121)</f>
        <v>1</v>
      </c>
      <c r="AB121">
        <f>SUMIFS(genetics!$L$2:$L$992,genetics!$A$2:$A$992,prop_eggsgrav!$A121,genetics!$C$2:$C$992,prop_eggsgrav!$B121)</f>
        <v>8</v>
      </c>
      <c r="AC121">
        <f t="shared" si="29"/>
        <v>11</v>
      </c>
      <c r="AD121" s="49">
        <f t="shared" si="30"/>
        <v>27.27272727272727</v>
      </c>
      <c r="AE121" s="49">
        <f t="shared" si="30"/>
        <v>90.909090909090907</v>
      </c>
      <c r="AF121" s="49">
        <f t="shared" si="30"/>
        <v>9.0909090909090917</v>
      </c>
      <c r="AG121" s="49">
        <f t="shared" si="30"/>
        <v>72.727272727272734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prop_eggsgrav</vt:lpstr>
      <vt:lpstr>genetics</vt:lpstr>
      <vt:lpstr>Sheet1</vt:lpstr>
      <vt:lpstr>Sheet2</vt:lpstr>
      <vt:lpstr>2021_raw</vt:lpstr>
      <vt:lpstr>2022_raw</vt:lpstr>
      <vt:lpstr>sheet4</vt:lpstr>
      <vt:lpstr>genetics_analysis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Madison Betts</dc:creator>
  <cp:lastModifiedBy>Madison.Betts</cp:lastModifiedBy>
  <dcterms:created xsi:type="dcterms:W3CDTF">2023-04-18T18:51:49Z</dcterms:created>
  <dcterms:modified xsi:type="dcterms:W3CDTF">2025-07-21T20:37:13Z</dcterms:modified>
</cp:coreProperties>
</file>