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isontagg/Desktop/"/>
    </mc:Choice>
  </mc:AlternateContent>
  <xr:revisionPtr revIDLastSave="0" documentId="8_{F36BFD8F-C924-D341-9887-8064448B6ACD}" xr6:coauthVersionLast="45" xr6:coauthVersionMax="45" xr10:uidLastSave="{00000000-0000-0000-0000-000000000000}"/>
  <bookViews>
    <workbookView xWindow="6200" yWindow="480" windowWidth="26000" windowHeight="16600" activeTab="1" xr2:uid="{305115FF-DD2A-D545-B8BA-00EC529D0BB7}"/>
  </bookViews>
  <sheets>
    <sheet name="Sheet1" sheetId="1" r:id="rId1"/>
    <sheet name="Sheet10" sheetId="10" r:id="rId2"/>
    <sheet name="Sheet7" sheetId="7" r:id="rId3"/>
    <sheet name="Sheet9" sheetId="9" r:id="rId4"/>
    <sheet name="Sheet11" sheetId="11" r:id="rId5"/>
  </sheets>
  <definedNames>
    <definedName name="_xlchart.v1.0" hidden="1">Sheet9!$A$1:$A$40</definedName>
    <definedName name="_xlchart.v1.1" hidden="1">Sheet9!$A$1:$A$40</definedName>
    <definedName name="_xlchart.v1.2" hidden="1">Sheet9!$A$1:$A$40</definedName>
    <definedName name="_xlchart.v1.3" hidden="1">Sheet9!$A$1:$A$40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1" l="1"/>
  <c r="G33" i="9"/>
  <c r="C13" i="9"/>
  <c r="G32" i="9"/>
  <c r="G25" i="9"/>
  <c r="G19" i="9"/>
  <c r="G20" i="9"/>
  <c r="G30" i="9" s="1"/>
  <c r="G21" i="9"/>
  <c r="G26" i="9" s="1"/>
  <c r="G22" i="9"/>
  <c r="G27" i="9" s="1"/>
  <c r="G23" i="9"/>
  <c r="G29" i="9" s="1"/>
</calcChain>
</file>

<file path=xl/sharedStrings.xml><?xml version="1.0" encoding="utf-8"?>
<sst xmlns="http://schemas.openxmlformats.org/spreadsheetml/2006/main" count="101" uniqueCount="63">
  <si>
    <t>Month</t>
  </si>
  <si>
    <t>Inspection Expenditures</t>
  </si>
  <si>
    <t>Motors Returned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</si>
  <si>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</si>
  <si>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</si>
  <si>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</si>
  <si>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</si>
  <si>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</si>
  <si>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</si>
  <si>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</si>
  <si>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</si>
  <si>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</si>
  <si>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</si>
  <si>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</si>
  <si>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</si>
  <si>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</si>
  <si>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</si>
  <si>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</si>
  <si>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</si>
  <si>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</si>
  <si>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</si>
  <si>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</si>
  <si>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</si>
  <si>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</si>
  <si>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</si>
  <si>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</si>
  <si>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</si>
  <si>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</si>
  <si>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</si>
  <si>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</si>
  <si>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</si>
  <si>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</si>
  <si>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</si>
  <si>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</si>
  <si>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</si>
  <si>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Column1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</si>
  <si>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</si>
  <si>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</si>
  <si>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</si>
  <si>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</si>
  <si>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</si>
  <si>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</si>
  <si>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</si>
  <si>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</si>
  <si>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</si>
  <si>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</si>
  <si>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</si>
  <si>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</si>
  <si>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Bins</t>
  </si>
  <si>
    <t>Value</t>
  </si>
  <si>
    <t>Formula</t>
  </si>
  <si>
    <t>Minimum value</t>
  </si>
  <si>
    <t>First quartile</t>
  </si>
  <si>
    <t>Median value</t>
  </si>
  <si>
    <t>Third quartile</t>
  </si>
  <si>
    <t>Maximum value</t>
  </si>
  <si>
    <t>hidden</t>
  </si>
  <si>
    <t>lower</t>
  </si>
  <si>
    <t>upper</t>
  </si>
  <si>
    <t>top</t>
  </si>
  <si>
    <t>bottom</t>
  </si>
  <si>
    <t>average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</si>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</sst>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2"/>
      <color rgb="FF2F2F2F"/>
      <name val="Helvetica Neue"/>
      <family val="2"/>
    </font>
    <font>
      <b/>
      <i/>
      <sz val="12"/>
      <color rgb="FF2F2F2F"/>
      <name val="Helvetica Neue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 readingOrder="1"/>
    </xf>
    <xf numFmtId="0" fontId="4" fillId="0" borderId="0" xfId="0" applyFont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Linear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564598606208793E-2"/>
                  <c:y val="-0.478980752405949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Sheet1!$B$2:$B$37</c:f>
              <c:numCache>
                <c:formatCode>"$"#,##0_);[Red]\("$"#,##0\)</c:formatCode>
                <c:ptCount val="36"/>
                <c:pt idx="0">
                  <c:v>43549</c:v>
                </c:pt>
                <c:pt idx="1">
                  <c:v>55831</c:v>
                </c:pt>
                <c:pt idx="2">
                  <c:v>48529</c:v>
                </c:pt>
                <c:pt idx="3">
                  <c:v>48551</c:v>
                </c:pt>
                <c:pt idx="4">
                  <c:v>69286</c:v>
                </c:pt>
                <c:pt idx="5">
                  <c:v>64390</c:v>
                </c:pt>
                <c:pt idx="6">
                  <c:v>58323</c:v>
                </c:pt>
                <c:pt idx="7">
                  <c:v>76902</c:v>
                </c:pt>
                <c:pt idx="8">
                  <c:v>65976</c:v>
                </c:pt>
                <c:pt idx="9">
                  <c:v>43437</c:v>
                </c:pt>
                <c:pt idx="10">
                  <c:v>41495</c:v>
                </c:pt>
                <c:pt idx="11">
                  <c:v>55067</c:v>
                </c:pt>
                <c:pt idx="12">
                  <c:v>60743</c:v>
                </c:pt>
                <c:pt idx="13">
                  <c:v>41061</c:v>
                </c:pt>
                <c:pt idx="14">
                  <c:v>64578</c:v>
                </c:pt>
                <c:pt idx="15">
                  <c:v>70219</c:v>
                </c:pt>
                <c:pt idx="16">
                  <c:v>68254</c:v>
                </c:pt>
                <c:pt idx="17">
                  <c:v>50930</c:v>
                </c:pt>
                <c:pt idx="18">
                  <c:v>76354</c:v>
                </c:pt>
                <c:pt idx="19">
                  <c:v>43927</c:v>
                </c:pt>
                <c:pt idx="20">
                  <c:v>60250</c:v>
                </c:pt>
                <c:pt idx="21">
                  <c:v>42219</c:v>
                </c:pt>
                <c:pt idx="22">
                  <c:v>79183</c:v>
                </c:pt>
                <c:pt idx="23">
                  <c:v>66628</c:v>
                </c:pt>
                <c:pt idx="24">
                  <c:v>79675</c:v>
                </c:pt>
                <c:pt idx="25">
                  <c:v>52793</c:v>
                </c:pt>
                <c:pt idx="26">
                  <c:v>50579</c:v>
                </c:pt>
                <c:pt idx="27">
                  <c:v>66856</c:v>
                </c:pt>
                <c:pt idx="28">
                  <c:v>42954</c:v>
                </c:pt>
                <c:pt idx="29">
                  <c:v>62449</c:v>
                </c:pt>
                <c:pt idx="30">
                  <c:v>42732</c:v>
                </c:pt>
                <c:pt idx="31">
                  <c:v>78455</c:v>
                </c:pt>
                <c:pt idx="32">
                  <c:v>74487</c:v>
                </c:pt>
                <c:pt idx="33">
                  <c:v>62685</c:v>
                </c:pt>
                <c:pt idx="34">
                  <c:v>74411</c:v>
                </c:pt>
                <c:pt idx="35">
                  <c:v>42407</c:v>
                </c:pt>
              </c:numCache>
            </c:numRef>
          </c:xVal>
          <c:yVal>
            <c:numRef>
              <c:f>Sheet1!$C$2:$C$37</c:f>
              <c:numCache>
                <c:formatCode>General</c:formatCode>
                <c:ptCount val="36"/>
                <c:pt idx="0">
                  <c:v>67</c:v>
                </c:pt>
                <c:pt idx="1">
                  <c:v>64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64</c:v>
                </c:pt>
                <c:pt idx="6">
                  <c:v>64</c:v>
                </c:pt>
                <c:pt idx="7">
                  <c:v>67</c:v>
                </c:pt>
                <c:pt idx="8">
                  <c:v>64</c:v>
                </c:pt>
                <c:pt idx="9">
                  <c:v>67</c:v>
                </c:pt>
                <c:pt idx="10">
                  <c:v>67</c:v>
                </c:pt>
                <c:pt idx="11">
                  <c:v>64</c:v>
                </c:pt>
                <c:pt idx="12">
                  <c:v>64</c:v>
                </c:pt>
                <c:pt idx="13">
                  <c:v>68</c:v>
                </c:pt>
                <c:pt idx="14">
                  <c:v>64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67</c:v>
                </c:pt>
                <c:pt idx="19">
                  <c:v>67</c:v>
                </c:pt>
                <c:pt idx="20">
                  <c:v>64</c:v>
                </c:pt>
                <c:pt idx="21">
                  <c:v>67</c:v>
                </c:pt>
                <c:pt idx="22">
                  <c:v>68</c:v>
                </c:pt>
                <c:pt idx="23">
                  <c:v>64</c:v>
                </c:pt>
                <c:pt idx="24">
                  <c:v>68</c:v>
                </c:pt>
                <c:pt idx="25">
                  <c:v>65</c:v>
                </c:pt>
                <c:pt idx="26">
                  <c:v>65</c:v>
                </c:pt>
                <c:pt idx="27">
                  <c:v>64</c:v>
                </c:pt>
                <c:pt idx="28">
                  <c:v>67</c:v>
                </c:pt>
                <c:pt idx="29">
                  <c:v>64</c:v>
                </c:pt>
                <c:pt idx="30">
                  <c:v>67</c:v>
                </c:pt>
                <c:pt idx="31">
                  <c:v>67</c:v>
                </c:pt>
                <c:pt idx="32">
                  <c:v>66</c:v>
                </c:pt>
                <c:pt idx="33">
                  <c:v>64</c:v>
                </c:pt>
                <c:pt idx="34">
                  <c:v>66</c:v>
                </c:pt>
                <c:pt idx="35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A-F149-9A2D-3229C813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835023"/>
        <c:axId val="2050938063"/>
      </c:scatterChart>
      <c:valAx>
        <c:axId val="2048835023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Inspection</a:t>
                </a:r>
                <a:r>
                  <a:rPr lang="en-US" baseline="0"/>
                  <a:t> </a:t>
                </a:r>
                <a:r>
                  <a:rPr lang="en-US" sz="1000" b="1" i="0" u="none" strike="noStrike" baseline="0">
                    <a:effectLst/>
                  </a:rPr>
                  <a:t> Expenditures</a:t>
                </a:r>
                <a:r>
                  <a:rPr lang="en-US" sz="1000" b="0" i="0" u="none" strike="noStrike" baseline="0">
                    <a:effectLst/>
                  </a:rPr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38063"/>
        <c:crosses val="autoZero"/>
        <c:crossBetween val="midCat"/>
      </c:valAx>
      <c:valAx>
        <c:axId val="20509380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Motors</a:t>
                </a:r>
                <a:r>
                  <a:rPr lang="en-US" b="1" baseline="0"/>
                  <a:t> Returned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3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chemeClr val="accent5">
                  <a:lumMod val="75000"/>
                </a:schemeClr>
              </a:solidFill>
            </c:spPr>
          </c:marker>
          <c:xVal>
            <c:numRef>
              <c:f>Sheet1!$B$2:$B$37</c:f>
              <c:numCache>
                <c:formatCode>"$"#,##0_);[Red]\("$"#,##0\)</c:formatCode>
                <c:ptCount val="36"/>
                <c:pt idx="0">
                  <c:v>43549</c:v>
                </c:pt>
                <c:pt idx="1">
                  <c:v>55831</c:v>
                </c:pt>
                <c:pt idx="2">
                  <c:v>48529</c:v>
                </c:pt>
                <c:pt idx="3">
                  <c:v>48551</c:v>
                </c:pt>
                <c:pt idx="4">
                  <c:v>69286</c:v>
                </c:pt>
                <c:pt idx="5">
                  <c:v>64390</c:v>
                </c:pt>
                <c:pt idx="6">
                  <c:v>58323</c:v>
                </c:pt>
                <c:pt idx="7">
                  <c:v>76902</c:v>
                </c:pt>
                <c:pt idx="8">
                  <c:v>65976</c:v>
                </c:pt>
                <c:pt idx="9">
                  <c:v>43437</c:v>
                </c:pt>
                <c:pt idx="10">
                  <c:v>41495</c:v>
                </c:pt>
                <c:pt idx="11">
                  <c:v>55067</c:v>
                </c:pt>
                <c:pt idx="12">
                  <c:v>60743</c:v>
                </c:pt>
                <c:pt idx="13">
                  <c:v>41061</c:v>
                </c:pt>
                <c:pt idx="14">
                  <c:v>64578</c:v>
                </c:pt>
                <c:pt idx="15">
                  <c:v>70219</c:v>
                </c:pt>
                <c:pt idx="16">
                  <c:v>68254</c:v>
                </c:pt>
                <c:pt idx="17">
                  <c:v>50930</c:v>
                </c:pt>
                <c:pt idx="18">
                  <c:v>76354</c:v>
                </c:pt>
                <c:pt idx="19">
                  <c:v>43927</c:v>
                </c:pt>
                <c:pt idx="20">
                  <c:v>60250</c:v>
                </c:pt>
                <c:pt idx="21">
                  <c:v>42219</c:v>
                </c:pt>
                <c:pt idx="22">
                  <c:v>79183</c:v>
                </c:pt>
                <c:pt idx="23">
                  <c:v>66628</c:v>
                </c:pt>
                <c:pt idx="24">
                  <c:v>79675</c:v>
                </c:pt>
                <c:pt idx="25">
                  <c:v>52793</c:v>
                </c:pt>
                <c:pt idx="26">
                  <c:v>50579</c:v>
                </c:pt>
                <c:pt idx="27">
                  <c:v>66856</c:v>
                </c:pt>
                <c:pt idx="28">
                  <c:v>42954</c:v>
                </c:pt>
                <c:pt idx="29">
                  <c:v>62449</c:v>
                </c:pt>
                <c:pt idx="30">
                  <c:v>42732</c:v>
                </c:pt>
                <c:pt idx="31">
                  <c:v>78455</c:v>
                </c:pt>
                <c:pt idx="32">
                  <c:v>74487</c:v>
                </c:pt>
                <c:pt idx="33">
                  <c:v>62685</c:v>
                </c:pt>
                <c:pt idx="34">
                  <c:v>74411</c:v>
                </c:pt>
                <c:pt idx="35">
                  <c:v>42407</c:v>
                </c:pt>
              </c:numCache>
            </c:numRef>
          </c:xVal>
          <c:yVal>
            <c:numRef>
              <c:f>Sheet1!$G$44:$G$79</c:f>
              <c:numCache>
                <c:formatCode>General</c:formatCode>
                <c:ptCount val="36"/>
                <c:pt idx="0">
                  <c:v>1.1821672313738816</c:v>
                </c:pt>
                <c:pt idx="1">
                  <c:v>-1.6321518792409364</c:v>
                </c:pt>
                <c:pt idx="2">
                  <c:v>-0.74254447444452865</c:v>
                </c:pt>
                <c:pt idx="3">
                  <c:v>-0.74221187555457391</c:v>
                </c:pt>
                <c:pt idx="4">
                  <c:v>-0.42873742176838903</c:v>
                </c:pt>
                <c:pt idx="5">
                  <c:v>-1.5027557929155932</c:v>
                </c:pt>
                <c:pt idx="6">
                  <c:v>-1.5944774958874177</c:v>
                </c:pt>
                <c:pt idx="7">
                  <c:v>1.6864022666828049</c:v>
                </c:pt>
                <c:pt idx="8">
                  <c:v>-1.478778436575837</c:v>
                </c:pt>
                <c:pt idx="9">
                  <c:v>1.1804740006613628</c:v>
                </c:pt>
                <c:pt idx="10">
                  <c:v>1.151114589556812</c:v>
                </c:pt>
                <c:pt idx="11">
                  <c:v>-1.6437021316013158</c:v>
                </c:pt>
                <c:pt idx="12">
                  <c:v>-1.5578916179919418</c:v>
                </c:pt>
                <c:pt idx="13">
                  <c:v>2.1445533205458105</c:v>
                </c:pt>
                <c:pt idx="14">
                  <c:v>-1.4999135842195841</c:v>
                </c:pt>
                <c:pt idx="15">
                  <c:v>-0.41463220520786592</c:v>
                </c:pt>
                <c:pt idx="16">
                  <c:v>-0.44433933333372977</c:v>
                </c:pt>
                <c:pt idx="17">
                  <c:v>-0.70624584104493238</c:v>
                </c:pt>
                <c:pt idx="18">
                  <c:v>1.6781175306965537</c:v>
                </c:pt>
                <c:pt idx="19">
                  <c:v>1.1878818850286308</c:v>
                </c:pt>
                <c:pt idx="20">
                  <c:v>-1.565344856753299</c:v>
                </c:pt>
                <c:pt idx="21">
                  <c:v>1.1620601166627296</c:v>
                </c:pt>
                <c:pt idx="22">
                  <c:v>2.7208867243189871</c:v>
                </c:pt>
                <c:pt idx="23">
                  <c:v>-1.4689214149279621</c:v>
                </c:pt>
                <c:pt idx="24">
                  <c:v>2.7283248449489861</c:v>
                </c:pt>
                <c:pt idx="25">
                  <c:v>-0.67808076231797543</c:v>
                </c:pt>
                <c:pt idx="26">
                  <c:v>-0.71155230515292089</c:v>
                </c:pt>
                <c:pt idx="27">
                  <c:v>-1.4654744809774769</c:v>
                </c:pt>
                <c:pt idx="28">
                  <c:v>1.1731719432136316</c:v>
                </c:pt>
                <c:pt idx="29">
                  <c:v>-1.5321000858887714</c:v>
                </c:pt>
                <c:pt idx="30">
                  <c:v>1.1698157180513107</c:v>
                </c:pt>
                <c:pt idx="31">
                  <c:v>1.709880724687622</c:v>
                </c:pt>
                <c:pt idx="32">
                  <c:v>0.64989197944414911</c:v>
                </c:pt>
                <c:pt idx="33">
                  <c:v>-1.528532206887391</c:v>
                </c:pt>
                <c:pt idx="34">
                  <c:v>0.64874300146065877</c:v>
                </c:pt>
                <c:pt idx="35">
                  <c:v>1.1649023253587387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3-2A44-96A5-1E5ED0997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118991"/>
        <c:axId val="2090174191"/>
      </c:scatterChart>
      <c:valAx>
        <c:axId val="209011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2">
                    <a:lumMod val="75000"/>
                    <a:alpha val="44000"/>
                  </a:schemeClr>
                </a:solidFill>
              </a:defRPr>
            </a:pPr>
            <a:endParaRPr lang="en-US"/>
          </a:p>
        </c:txPr>
        <c:crossAx val="2090174191"/>
        <c:crosses val="autoZero"/>
        <c:crossBetween val="midCat"/>
      </c:valAx>
      <c:valAx>
        <c:axId val="209017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1189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Sheet1!$I$44:$I$79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Sheet1!$J$44:$J$79</c:f>
              <c:numCache>
                <c:formatCode>General</c:formatCode>
                <c:ptCount val="36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66</c:v>
                </c:pt>
                <c:pt idx="21">
                  <c:v>66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6-164D-80B1-6EDBFB5F4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37007"/>
        <c:axId val="2075962127"/>
      </c:scatterChart>
      <c:valAx>
        <c:axId val="2076037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962127"/>
        <c:crosses val="autoZero"/>
        <c:crossBetween val="midCat"/>
      </c:valAx>
      <c:valAx>
        <c:axId val="2075962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037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Sheet10!$C$1</c:f>
              <c:strCache>
                <c:ptCount val="1"/>
                <c:pt idx="0">
                  <c:v>Inspection Expenditures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4453193350831"/>
                  <c:y val="-0.537736949547973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Sheet10!$C$2:$C$37</c:f>
              <c:numCache>
                <c:formatCode>"$"#,##0_);[Red]\("$"#,##0\)</c:formatCode>
                <c:ptCount val="36"/>
                <c:pt idx="0">
                  <c:v>43549</c:v>
                </c:pt>
                <c:pt idx="1">
                  <c:v>55831</c:v>
                </c:pt>
                <c:pt idx="2">
                  <c:v>48529</c:v>
                </c:pt>
                <c:pt idx="3">
                  <c:v>48551</c:v>
                </c:pt>
                <c:pt idx="4">
                  <c:v>69286</c:v>
                </c:pt>
                <c:pt idx="5">
                  <c:v>64390</c:v>
                </c:pt>
                <c:pt idx="6">
                  <c:v>58323</c:v>
                </c:pt>
                <c:pt idx="7">
                  <c:v>76902</c:v>
                </c:pt>
                <c:pt idx="8">
                  <c:v>65976</c:v>
                </c:pt>
                <c:pt idx="9">
                  <c:v>43437</c:v>
                </c:pt>
                <c:pt idx="10">
                  <c:v>41495</c:v>
                </c:pt>
                <c:pt idx="11">
                  <c:v>55067</c:v>
                </c:pt>
                <c:pt idx="12">
                  <c:v>60743</c:v>
                </c:pt>
                <c:pt idx="13">
                  <c:v>41061</c:v>
                </c:pt>
                <c:pt idx="14">
                  <c:v>64578</c:v>
                </c:pt>
                <c:pt idx="15">
                  <c:v>70219</c:v>
                </c:pt>
                <c:pt idx="16">
                  <c:v>68254</c:v>
                </c:pt>
                <c:pt idx="17">
                  <c:v>50930</c:v>
                </c:pt>
                <c:pt idx="18">
                  <c:v>76354</c:v>
                </c:pt>
                <c:pt idx="19">
                  <c:v>43927</c:v>
                </c:pt>
                <c:pt idx="20">
                  <c:v>60250</c:v>
                </c:pt>
                <c:pt idx="21">
                  <c:v>42219</c:v>
                </c:pt>
                <c:pt idx="22">
                  <c:v>79183</c:v>
                </c:pt>
                <c:pt idx="23">
                  <c:v>66628</c:v>
                </c:pt>
                <c:pt idx="24">
                  <c:v>79675</c:v>
                </c:pt>
                <c:pt idx="25">
                  <c:v>52793</c:v>
                </c:pt>
                <c:pt idx="26">
                  <c:v>50579</c:v>
                </c:pt>
                <c:pt idx="27">
                  <c:v>66856</c:v>
                </c:pt>
                <c:pt idx="28">
                  <c:v>42954</c:v>
                </c:pt>
                <c:pt idx="29">
                  <c:v>62449</c:v>
                </c:pt>
                <c:pt idx="30">
                  <c:v>42732</c:v>
                </c:pt>
                <c:pt idx="31">
                  <c:v>78455</c:v>
                </c:pt>
                <c:pt idx="32">
                  <c:v>74487</c:v>
                </c:pt>
                <c:pt idx="33">
                  <c:v>62685</c:v>
                </c:pt>
                <c:pt idx="34">
                  <c:v>74411</c:v>
                </c:pt>
                <c:pt idx="35">
                  <c:v>42407</c:v>
                </c:pt>
              </c:numCache>
            </c:numRef>
          </c:xVal>
          <c:yVal>
            <c:numRef>
              <c:f>Sheet10!$B$2:$B$37</c:f>
              <c:numCache>
                <c:formatCode>General</c:formatCode>
                <c:ptCount val="36"/>
                <c:pt idx="0">
                  <c:v>67</c:v>
                </c:pt>
                <c:pt idx="1">
                  <c:v>64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64</c:v>
                </c:pt>
                <c:pt idx="6">
                  <c:v>64</c:v>
                </c:pt>
                <c:pt idx="7">
                  <c:v>67</c:v>
                </c:pt>
                <c:pt idx="8">
                  <c:v>64</c:v>
                </c:pt>
                <c:pt idx="9">
                  <c:v>67</c:v>
                </c:pt>
                <c:pt idx="10">
                  <c:v>67</c:v>
                </c:pt>
                <c:pt idx="11">
                  <c:v>64</c:v>
                </c:pt>
                <c:pt idx="12">
                  <c:v>64</c:v>
                </c:pt>
                <c:pt idx="13">
                  <c:v>68</c:v>
                </c:pt>
                <c:pt idx="14">
                  <c:v>64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67</c:v>
                </c:pt>
                <c:pt idx="19">
                  <c:v>67</c:v>
                </c:pt>
                <c:pt idx="20">
                  <c:v>64</c:v>
                </c:pt>
                <c:pt idx="21">
                  <c:v>67</c:v>
                </c:pt>
                <c:pt idx="22">
                  <c:v>68</c:v>
                </c:pt>
                <c:pt idx="23">
                  <c:v>64</c:v>
                </c:pt>
                <c:pt idx="24">
                  <c:v>68</c:v>
                </c:pt>
                <c:pt idx="25">
                  <c:v>65</c:v>
                </c:pt>
                <c:pt idx="26">
                  <c:v>65</c:v>
                </c:pt>
                <c:pt idx="27">
                  <c:v>64</c:v>
                </c:pt>
                <c:pt idx="28">
                  <c:v>67</c:v>
                </c:pt>
                <c:pt idx="29">
                  <c:v>64</c:v>
                </c:pt>
                <c:pt idx="30">
                  <c:v>67</c:v>
                </c:pt>
                <c:pt idx="31">
                  <c:v>67</c:v>
                </c:pt>
                <c:pt idx="32">
                  <c:v>66</c:v>
                </c:pt>
                <c:pt idx="33">
                  <c:v>64</c:v>
                </c:pt>
                <c:pt idx="34">
                  <c:v>66</c:v>
                </c:pt>
                <c:pt idx="35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A-1A4C-9284-F407E4EB0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274335"/>
        <c:axId val="2048160367"/>
      </c:scatterChart>
      <c:valAx>
        <c:axId val="196027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60367"/>
        <c:crosses val="autoZero"/>
        <c:crossBetween val="midCat"/>
      </c:valAx>
      <c:valAx>
        <c:axId val="204816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7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Sheet10!$C$1</c:f>
              <c:strCache>
                <c:ptCount val="1"/>
                <c:pt idx="0">
                  <c:v>Inspection Expenditures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024715660542432"/>
                  <c:y val="-0.34774387576552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Sheet10!$B$2:$B$37</c:f>
              <c:numCache>
                <c:formatCode>General</c:formatCode>
                <c:ptCount val="36"/>
                <c:pt idx="0">
                  <c:v>67</c:v>
                </c:pt>
                <c:pt idx="1">
                  <c:v>64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64</c:v>
                </c:pt>
                <c:pt idx="6">
                  <c:v>64</c:v>
                </c:pt>
                <c:pt idx="7">
                  <c:v>67</c:v>
                </c:pt>
                <c:pt idx="8">
                  <c:v>64</c:v>
                </c:pt>
                <c:pt idx="9">
                  <c:v>67</c:v>
                </c:pt>
                <c:pt idx="10">
                  <c:v>67</c:v>
                </c:pt>
                <c:pt idx="11">
                  <c:v>64</c:v>
                </c:pt>
                <c:pt idx="12">
                  <c:v>64</c:v>
                </c:pt>
                <c:pt idx="13">
                  <c:v>68</c:v>
                </c:pt>
                <c:pt idx="14">
                  <c:v>64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67</c:v>
                </c:pt>
                <c:pt idx="19">
                  <c:v>67</c:v>
                </c:pt>
                <c:pt idx="20">
                  <c:v>64</c:v>
                </c:pt>
                <c:pt idx="21">
                  <c:v>67</c:v>
                </c:pt>
                <c:pt idx="22">
                  <c:v>68</c:v>
                </c:pt>
                <c:pt idx="23">
                  <c:v>64</c:v>
                </c:pt>
                <c:pt idx="24">
                  <c:v>68</c:v>
                </c:pt>
                <c:pt idx="25">
                  <c:v>65</c:v>
                </c:pt>
                <c:pt idx="26">
                  <c:v>65</c:v>
                </c:pt>
                <c:pt idx="27">
                  <c:v>64</c:v>
                </c:pt>
                <c:pt idx="28">
                  <c:v>67</c:v>
                </c:pt>
                <c:pt idx="29">
                  <c:v>64</c:v>
                </c:pt>
                <c:pt idx="30">
                  <c:v>67</c:v>
                </c:pt>
                <c:pt idx="31">
                  <c:v>67</c:v>
                </c:pt>
                <c:pt idx="32">
                  <c:v>66</c:v>
                </c:pt>
                <c:pt idx="33">
                  <c:v>64</c:v>
                </c:pt>
                <c:pt idx="34">
                  <c:v>66</c:v>
                </c:pt>
                <c:pt idx="35">
                  <c:v>67</c:v>
                </c:pt>
              </c:numCache>
            </c:numRef>
          </c:xVal>
          <c:yVal>
            <c:numRef>
              <c:f>Sheet10!$C$2:$C$37</c:f>
              <c:numCache>
                <c:formatCode>"$"#,##0_);[Red]\("$"#,##0\)</c:formatCode>
                <c:ptCount val="36"/>
                <c:pt idx="0">
                  <c:v>43549</c:v>
                </c:pt>
                <c:pt idx="1">
                  <c:v>55831</c:v>
                </c:pt>
                <c:pt idx="2">
                  <c:v>48529</c:v>
                </c:pt>
                <c:pt idx="3">
                  <c:v>48551</c:v>
                </c:pt>
                <c:pt idx="4">
                  <c:v>69286</c:v>
                </c:pt>
                <c:pt idx="5">
                  <c:v>64390</c:v>
                </c:pt>
                <c:pt idx="6">
                  <c:v>58323</c:v>
                </c:pt>
                <c:pt idx="7">
                  <c:v>76902</c:v>
                </c:pt>
                <c:pt idx="8">
                  <c:v>65976</c:v>
                </c:pt>
                <c:pt idx="9">
                  <c:v>43437</c:v>
                </c:pt>
                <c:pt idx="10">
                  <c:v>41495</c:v>
                </c:pt>
                <c:pt idx="11">
                  <c:v>55067</c:v>
                </c:pt>
                <c:pt idx="12">
                  <c:v>60743</c:v>
                </c:pt>
                <c:pt idx="13">
                  <c:v>41061</c:v>
                </c:pt>
                <c:pt idx="14">
                  <c:v>64578</c:v>
                </c:pt>
                <c:pt idx="15">
                  <c:v>70219</c:v>
                </c:pt>
                <c:pt idx="16">
                  <c:v>68254</c:v>
                </c:pt>
                <c:pt idx="17">
                  <c:v>50930</c:v>
                </c:pt>
                <c:pt idx="18">
                  <c:v>76354</c:v>
                </c:pt>
                <c:pt idx="19">
                  <c:v>43927</c:v>
                </c:pt>
                <c:pt idx="20">
                  <c:v>60250</c:v>
                </c:pt>
                <c:pt idx="21">
                  <c:v>42219</c:v>
                </c:pt>
                <c:pt idx="22">
                  <c:v>79183</c:v>
                </c:pt>
                <c:pt idx="23">
                  <c:v>66628</c:v>
                </c:pt>
                <c:pt idx="24">
                  <c:v>79675</c:v>
                </c:pt>
                <c:pt idx="25">
                  <c:v>52793</c:v>
                </c:pt>
                <c:pt idx="26">
                  <c:v>50579</c:v>
                </c:pt>
                <c:pt idx="27">
                  <c:v>66856</c:v>
                </c:pt>
                <c:pt idx="28">
                  <c:v>42954</c:v>
                </c:pt>
                <c:pt idx="29">
                  <c:v>62449</c:v>
                </c:pt>
                <c:pt idx="30">
                  <c:v>42732</c:v>
                </c:pt>
                <c:pt idx="31">
                  <c:v>78455</c:v>
                </c:pt>
                <c:pt idx="32">
                  <c:v>74487</c:v>
                </c:pt>
                <c:pt idx="33">
                  <c:v>62685</c:v>
                </c:pt>
                <c:pt idx="34">
                  <c:v>74411</c:v>
                </c:pt>
                <c:pt idx="35">
                  <c:v>42407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A-1A4C-9284-F407E4EB0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274335"/>
        <c:axId val="2048160367"/>
      </c:scatterChart>
      <c:valAx>
        <c:axId val="196027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60367"/>
        <c:crosses val="autoZero"/>
        <c:crossBetween val="midCat"/>
      </c:valAx>
      <c:valAx>
        <c:axId val="204816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7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67</c:v>
                </c:pt>
                <c:pt idx="1">
                  <c:v>64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64</c:v>
                </c:pt>
                <c:pt idx="6">
                  <c:v>64</c:v>
                </c:pt>
                <c:pt idx="7">
                  <c:v>67</c:v>
                </c:pt>
                <c:pt idx="8">
                  <c:v>64</c:v>
                </c:pt>
                <c:pt idx="9">
                  <c:v>67</c:v>
                </c:pt>
                <c:pt idx="10">
                  <c:v>67</c:v>
                </c:pt>
                <c:pt idx="11">
                  <c:v>64</c:v>
                </c:pt>
                <c:pt idx="12">
                  <c:v>64</c:v>
                </c:pt>
                <c:pt idx="13">
                  <c:v>68</c:v>
                </c:pt>
                <c:pt idx="14">
                  <c:v>64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67</c:v>
                </c:pt>
                <c:pt idx="19">
                  <c:v>67</c:v>
                </c:pt>
                <c:pt idx="20">
                  <c:v>64</c:v>
                </c:pt>
                <c:pt idx="21">
                  <c:v>67</c:v>
                </c:pt>
                <c:pt idx="22">
                  <c:v>68</c:v>
                </c:pt>
                <c:pt idx="23">
                  <c:v>64</c:v>
                </c:pt>
                <c:pt idx="24">
                  <c:v>68</c:v>
                </c:pt>
                <c:pt idx="25">
                  <c:v>65</c:v>
                </c:pt>
                <c:pt idx="26">
                  <c:v>65</c:v>
                </c:pt>
                <c:pt idx="27">
                  <c:v>64</c:v>
                </c:pt>
                <c:pt idx="28">
                  <c:v>67</c:v>
                </c:pt>
                <c:pt idx="29">
                  <c:v>64</c:v>
                </c:pt>
                <c:pt idx="30">
                  <c:v>67</c:v>
                </c:pt>
                <c:pt idx="31">
                  <c:v>67</c:v>
                </c:pt>
                <c:pt idx="32">
                  <c:v>66</c:v>
                </c:pt>
                <c:pt idx="33">
                  <c:v>64</c:v>
                </c:pt>
                <c:pt idx="34">
                  <c:v>66</c:v>
                </c:pt>
                <c:pt idx="35">
                  <c:v>67</c:v>
                </c:pt>
              </c:numCache>
            </c:numRef>
          </c:xVal>
          <c:yVal>
            <c:numRef>
              <c:f>Sheet7!$C$25:$C$60</c:f>
              <c:numCache>
                <c:formatCode>General</c:formatCode>
                <c:ptCount val="36"/>
                <c:pt idx="0">
                  <c:v>-13826.290568919416</c:v>
                </c:pt>
                <c:pt idx="1">
                  <c:v>-5112.2046582664916</c:v>
                </c:pt>
                <c:pt idx="2">
                  <c:v>-11224.899961817471</c:v>
                </c:pt>
                <c:pt idx="3">
                  <c:v>-11202.899961817471</c:v>
                </c:pt>
                <c:pt idx="4">
                  <c:v>9532.1000381825288</c:v>
                </c:pt>
                <c:pt idx="5">
                  <c:v>3446.7953417335084</c:v>
                </c:pt>
                <c:pt idx="6">
                  <c:v>-2620.2046582664916</c:v>
                </c:pt>
                <c:pt idx="7">
                  <c:v>19526.709431080584</c:v>
                </c:pt>
                <c:pt idx="8">
                  <c:v>5032.7953417335084</c:v>
                </c:pt>
                <c:pt idx="9">
                  <c:v>-13938.290568919416</c:v>
                </c:pt>
                <c:pt idx="10">
                  <c:v>-15880.290568919416</c:v>
                </c:pt>
                <c:pt idx="11">
                  <c:v>-5876.2046582664916</c:v>
                </c:pt>
                <c:pt idx="12">
                  <c:v>-200.20465826649161</c:v>
                </c:pt>
                <c:pt idx="13">
                  <c:v>-15124.985872470381</c:v>
                </c:pt>
                <c:pt idx="14">
                  <c:v>3634.7953417335084</c:v>
                </c:pt>
                <c:pt idx="15">
                  <c:v>10465.100038182529</c:v>
                </c:pt>
                <c:pt idx="16">
                  <c:v>8500.1000381825288</c:v>
                </c:pt>
                <c:pt idx="17">
                  <c:v>-8823.8999618174712</c:v>
                </c:pt>
                <c:pt idx="18">
                  <c:v>18978.709431080584</c:v>
                </c:pt>
                <c:pt idx="19">
                  <c:v>-13448.290568919416</c:v>
                </c:pt>
                <c:pt idx="20">
                  <c:v>-693.20465826649161</c:v>
                </c:pt>
                <c:pt idx="21">
                  <c:v>-15156.290568919416</c:v>
                </c:pt>
                <c:pt idx="22">
                  <c:v>22997.014127529619</c:v>
                </c:pt>
                <c:pt idx="23">
                  <c:v>5684.7953417335084</c:v>
                </c:pt>
                <c:pt idx="24">
                  <c:v>23489.014127529619</c:v>
                </c:pt>
                <c:pt idx="25">
                  <c:v>-6960.8999618174712</c:v>
                </c:pt>
                <c:pt idx="26">
                  <c:v>-9174.8999618174712</c:v>
                </c:pt>
                <c:pt idx="27">
                  <c:v>5912.7953417335084</c:v>
                </c:pt>
                <c:pt idx="28">
                  <c:v>-14421.290568919416</c:v>
                </c:pt>
                <c:pt idx="29">
                  <c:v>1505.7953417335084</c:v>
                </c:pt>
                <c:pt idx="30">
                  <c:v>-14643.290568919416</c:v>
                </c:pt>
                <c:pt idx="31">
                  <c:v>21079.709431080584</c:v>
                </c:pt>
                <c:pt idx="32">
                  <c:v>15922.404734631564</c:v>
                </c:pt>
                <c:pt idx="33">
                  <c:v>1741.7953417335084</c:v>
                </c:pt>
                <c:pt idx="34">
                  <c:v>15846.404734631564</c:v>
                </c:pt>
                <c:pt idx="35">
                  <c:v>-14968.290568919416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D7-9C45-842E-C39901665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137295"/>
        <c:axId val="2078138927"/>
      </c:scatterChart>
      <c:valAx>
        <c:axId val="2078137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8138927"/>
        <c:crosses val="autoZero"/>
        <c:crossBetween val="midCat"/>
      </c:valAx>
      <c:valAx>
        <c:axId val="2078138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8137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Sheet7!$E$25:$E$60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Sheet7!$F$25:$F$60</c:f>
              <c:numCache>
                <c:formatCode>General</c:formatCode>
                <c:ptCount val="36"/>
                <c:pt idx="0">
                  <c:v>41061</c:v>
                </c:pt>
                <c:pt idx="1">
                  <c:v>41495</c:v>
                </c:pt>
                <c:pt idx="2">
                  <c:v>42219</c:v>
                </c:pt>
                <c:pt idx="3">
                  <c:v>42407</c:v>
                </c:pt>
                <c:pt idx="4">
                  <c:v>42732</c:v>
                </c:pt>
                <c:pt idx="5">
                  <c:v>42954</c:v>
                </c:pt>
                <c:pt idx="6">
                  <c:v>43437</c:v>
                </c:pt>
                <c:pt idx="7">
                  <c:v>43549</c:v>
                </c:pt>
                <c:pt idx="8">
                  <c:v>43927</c:v>
                </c:pt>
                <c:pt idx="9">
                  <c:v>48529</c:v>
                </c:pt>
                <c:pt idx="10">
                  <c:v>48551</c:v>
                </c:pt>
                <c:pt idx="11">
                  <c:v>50579</c:v>
                </c:pt>
                <c:pt idx="12">
                  <c:v>50930</c:v>
                </c:pt>
                <c:pt idx="13">
                  <c:v>52793</c:v>
                </c:pt>
                <c:pt idx="14">
                  <c:v>55067</c:v>
                </c:pt>
                <c:pt idx="15">
                  <c:v>55831</c:v>
                </c:pt>
                <c:pt idx="16">
                  <c:v>58323</c:v>
                </c:pt>
                <c:pt idx="17">
                  <c:v>60250</c:v>
                </c:pt>
                <c:pt idx="18">
                  <c:v>60743</c:v>
                </c:pt>
                <c:pt idx="19">
                  <c:v>62449</c:v>
                </c:pt>
                <c:pt idx="20">
                  <c:v>62685</c:v>
                </c:pt>
                <c:pt idx="21">
                  <c:v>64390</c:v>
                </c:pt>
                <c:pt idx="22">
                  <c:v>64578</c:v>
                </c:pt>
                <c:pt idx="23">
                  <c:v>65976</c:v>
                </c:pt>
                <c:pt idx="24">
                  <c:v>66628</c:v>
                </c:pt>
                <c:pt idx="25">
                  <c:v>66856</c:v>
                </c:pt>
                <c:pt idx="26">
                  <c:v>68254</c:v>
                </c:pt>
                <c:pt idx="27">
                  <c:v>69286</c:v>
                </c:pt>
                <c:pt idx="28">
                  <c:v>70219</c:v>
                </c:pt>
                <c:pt idx="29">
                  <c:v>74411</c:v>
                </c:pt>
                <c:pt idx="30">
                  <c:v>74487</c:v>
                </c:pt>
                <c:pt idx="31">
                  <c:v>76354</c:v>
                </c:pt>
                <c:pt idx="32">
                  <c:v>76902</c:v>
                </c:pt>
                <c:pt idx="33">
                  <c:v>78455</c:v>
                </c:pt>
                <c:pt idx="34">
                  <c:v>79183</c:v>
                </c:pt>
                <c:pt idx="35">
                  <c:v>79675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F-7141-A64F-0186BEA77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207855"/>
        <c:axId val="2078209839"/>
      </c:scatterChart>
      <c:valAx>
        <c:axId val="2078207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8209839"/>
        <c:crosses val="autoZero"/>
        <c:crossBetween val="midCat"/>
      </c:valAx>
      <c:valAx>
        <c:axId val="2078209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82078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Sheet9!$F$25</c:f>
              <c:strCache>
                <c:ptCount val="1"/>
                <c:pt idx="0">
                  <c:v>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Sheet9!$G$30</c:f>
                <c:numCache>
                  <c:formatCode>General</c:formatCode>
                  <c:ptCount val="1"/>
                  <c:pt idx="0">
                    <c:v>7.0750000000000028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Sheet9!$G$25</c:f>
              <c:numCache>
                <c:formatCode>General</c:formatCode>
                <c:ptCount val="1"/>
                <c:pt idx="0">
                  <c:v>40.200000000000003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D-B845-BD3E-9C24525524CB}"/>
            </c:ext>
          </c:extLst>
        </c:ser>
        <c:ser>
          <c:idx val="1"/>
          <c:order val="1"/>
          <c:tx>
            <c:strRef>
              <c:f>Sheet9!$F$26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val>
            <c:numRef>
              <c:f>Sheet9!$G$26</c:f>
              <c:numCache>
                <c:formatCode>General</c:formatCode>
                <c:ptCount val="1"/>
                <c:pt idx="0">
                  <c:v>5.0749999999999957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D-B845-BD3E-9C24525524CB}"/>
            </c:ext>
          </c:extLst>
        </c:ser>
        <c:ser>
          <c:idx val="2"/>
          <c:order val="2"/>
          <c:tx>
            <c:strRef>
              <c:f>Sheet9!$F$27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15875"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Sheet9!$G$29</c:f>
                <c:numCache>
                  <c:formatCode>General</c:formatCode>
                  <c:ptCount val="1"/>
                  <c:pt idx="0">
                    <c:v>14.875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Sheet9!$G$27</c:f>
              <c:numCache>
                <c:formatCode>General</c:formatCode>
                <c:ptCount val="1"/>
                <c:pt idx="0">
                  <c:v>4.9750000000000014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D-B845-BD3E-9C2452552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042543"/>
        <c:axId val="2093191103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19050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40D-B845-BD3E-9C24525524CB}"/>
              </c:ext>
            </c:extLst>
          </c:dPt>
          <c:val>
            <c:numRef>
              <c:f>Sheet9!$G$32</c:f>
              <c:numCache>
                <c:formatCode>General</c:formatCode>
                <c:ptCount val="1"/>
                <c:pt idx="0">
                  <c:v>43.287499999999994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D-B845-BD3E-9C2452552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42543"/>
        <c:axId val="2093191103"/>
      </c:lineChart>
      <c:catAx>
        <c:axId val="20930425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93191103"/>
        <c:crosses val="autoZero"/>
        <c:auto val="1"/>
        <c:lblAlgn val="ctr"/>
        <c:lblOffset val="100"/>
        <c:noMultiLvlLbl val="0"/>
      </c:catAx>
      <c:valAx>
        <c:axId val="2093191103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04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Commute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Commute Times</a:t>
          </a:r>
        </a:p>
      </cx:txPr>
    </cx:title>
    <cx:plotArea>
      <cx:plotAreaRegion>
        <cx:series layoutId="clusteredColumn" uniqueId="{C926E804-B853-A043-815F-776C39F825C4}">
          <cx:spPr>
            <a:solidFill>
              <a:schemeClr val="accent5">
                <a:lumMod val="60000"/>
                <a:lumOff val="40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Time (in minutes)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(in minutes)</a:t>
              </a:r>
            </a:p>
          </cx:txPr>
        </cx:title>
        <cx:tickLabels/>
      </cx:axis>
      <cx:axis id="1">
        <cx:valScaling/>
        <cx:title>
          <cx:tx>
            <cx:txData>
              <cx:v>Frequency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 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</xdr:row>
      <xdr:rowOff>142240</xdr:rowOff>
    </xdr:from>
    <xdr:to>
      <xdr:col>9</xdr:col>
      <xdr:colOff>548640</xdr:colOff>
      <xdr:row>16</xdr:row>
      <xdr:rowOff>40640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6F3DE0-C694-D643-B590-8F2365C58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772160</xdr:colOff>
      <xdr:row>2</xdr:row>
      <xdr:rowOff>17780</xdr:rowOff>
    </xdr:from>
    <xdr:to>
      <xdr:col>16</xdr:col>
      <xdr:colOff>772160</xdr:colOff>
      <xdr:row>12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3F3E51-7534-264D-8967-4363BC07A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10160</xdr:colOff>
      <xdr:row>13</xdr:row>
      <xdr:rowOff>40640</xdr:rowOff>
    </xdr:from>
    <xdr:to>
      <xdr:col>17</xdr:col>
      <xdr:colOff>10160</xdr:colOff>
      <xdr:row>23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EB153C-9CF2-4C41-9FD3-CEA9C5806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95250</xdr:rowOff>
    </xdr:from>
    <xdr:to>
      <xdr:col>10</xdr:col>
      <xdr:colOff>0</xdr:colOff>
      <xdr:row>29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E45CF-DE67-3446-9E80-ED155A25C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0</xdr:row>
      <xdr:rowOff>196850</xdr:rowOff>
    </xdr:from>
    <xdr:to>
      <xdr:col>9</xdr:col>
      <xdr:colOff>787400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0BA25-8184-FA45-A2CC-BFC70A987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5D835-3485-BF45-969F-5BF68D93B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317500</xdr:colOff>
      <xdr:row>12</xdr:row>
      <xdr:rowOff>114300</xdr:rowOff>
    </xdr:from>
    <xdr:to>
      <xdr:col>15</xdr:col>
      <xdr:colOff>317500</xdr:colOff>
      <xdr:row>22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4C2175-BB54-0C47-BCB4-E286FE257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196850</xdr:rowOff>
    </xdr:from>
    <xdr:to>
      <xdr:col>10</xdr:col>
      <xdr:colOff>482600</xdr:colOff>
      <xdr:row>14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45D0B4-C3FD-F849-A590-DFBE8D9131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5200" y="196850"/>
              <a:ext cx="51562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647700</xdr:colOff>
      <xdr:row>16</xdr:row>
      <xdr:rowOff>158750</xdr:rowOff>
    </xdr:from>
    <xdr:to>
      <xdr:col>13</xdr:col>
      <xdr:colOff>266700</xdr:colOff>
      <xdr:row>30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FA1CE1-7039-B44C-B7CA-D28AA8A35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A025-D4B4-D14D-A521-308E886F590C}">
  <dimension ref="A1:M79"/>
  <sheetViews>
    <sheetView zoomScale="125" workbookViewId="0">
      <selection sqref="A1:C37"/>
    </sheetView>
  </sheetViews>
  <sheetFormatPr baseColWidth="10" defaultRowHeight="16" x14ac:dyDescent="0.2"/>
  <cols>
    <col min="1" max="1" width="6.5" bestFit="1" customWidth="1"/>
    <col min="2" max="2" width="20.6640625" bestFit="1" customWidth="1"/>
    <col min="3" max="3" width="15" bestFit="1" customWidth="1"/>
    <col min="5" max="5" width="17.83203125" bestFit="1" customWidth="1"/>
    <col min="6" max="6" width="13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1</v>
      </c>
      <c r="B2" s="2">
        <v>43549</v>
      </c>
      <c r="C2" s="3">
        <v>67</v>
      </c>
    </row>
    <row r="3" spans="1:3" x14ac:dyDescent="0.2">
      <c r="A3" s="1">
        <v>2</v>
      </c>
      <c r="B3" s="2">
        <v>55831</v>
      </c>
      <c r="C3" s="3">
        <v>64</v>
      </c>
    </row>
    <row r="4" spans="1:3" x14ac:dyDescent="0.2">
      <c r="A4" s="1">
        <v>3</v>
      </c>
      <c r="B4" s="2">
        <v>48529</v>
      </c>
      <c r="C4" s="3">
        <v>65</v>
      </c>
    </row>
    <row r="5" spans="1:3" x14ac:dyDescent="0.2">
      <c r="A5" s="1">
        <v>4</v>
      </c>
      <c r="B5" s="2">
        <v>48551</v>
      </c>
      <c r="C5" s="3">
        <v>65</v>
      </c>
    </row>
    <row r="6" spans="1:3" x14ac:dyDescent="0.2">
      <c r="A6" s="1">
        <v>5</v>
      </c>
      <c r="B6" s="2">
        <v>69286</v>
      </c>
      <c r="C6" s="3">
        <v>65</v>
      </c>
    </row>
    <row r="7" spans="1:3" x14ac:dyDescent="0.2">
      <c r="A7" s="1">
        <v>6</v>
      </c>
      <c r="B7" s="2">
        <v>64390</v>
      </c>
      <c r="C7" s="3">
        <v>64</v>
      </c>
    </row>
    <row r="8" spans="1:3" x14ac:dyDescent="0.2">
      <c r="A8" s="1">
        <v>7</v>
      </c>
      <c r="B8" s="2">
        <v>58323</v>
      </c>
      <c r="C8" s="3">
        <v>64</v>
      </c>
    </row>
    <row r="9" spans="1:3" x14ac:dyDescent="0.2">
      <c r="A9" s="1">
        <v>8</v>
      </c>
      <c r="B9" s="2">
        <v>76902</v>
      </c>
      <c r="C9" s="3">
        <v>67</v>
      </c>
    </row>
    <row r="10" spans="1:3" x14ac:dyDescent="0.2">
      <c r="A10" s="1">
        <v>9</v>
      </c>
      <c r="B10" s="2">
        <v>65976</v>
      </c>
      <c r="C10" s="3">
        <v>64</v>
      </c>
    </row>
    <row r="11" spans="1:3" x14ac:dyDescent="0.2">
      <c r="A11" s="1">
        <v>10</v>
      </c>
      <c r="B11" s="2">
        <v>43437</v>
      </c>
      <c r="C11" s="3">
        <v>67</v>
      </c>
    </row>
    <row r="12" spans="1:3" x14ac:dyDescent="0.2">
      <c r="A12" s="1">
        <v>11</v>
      </c>
      <c r="B12" s="2">
        <v>41495</v>
      </c>
      <c r="C12" s="3">
        <v>67</v>
      </c>
    </row>
    <row r="13" spans="1:3" x14ac:dyDescent="0.2">
      <c r="A13" s="1">
        <v>12</v>
      </c>
      <c r="B13" s="2">
        <v>55067</v>
      </c>
      <c r="C13" s="3">
        <v>64</v>
      </c>
    </row>
    <row r="14" spans="1:3" x14ac:dyDescent="0.2">
      <c r="A14" s="1">
        <v>13</v>
      </c>
      <c r="B14" s="2">
        <v>60743</v>
      </c>
      <c r="C14" s="3">
        <v>64</v>
      </c>
    </row>
    <row r="15" spans="1:3" x14ac:dyDescent="0.2">
      <c r="A15" s="1">
        <v>14</v>
      </c>
      <c r="B15" s="2">
        <v>41061</v>
      </c>
      <c r="C15" s="3">
        <v>68</v>
      </c>
    </row>
    <row r="16" spans="1:3" x14ac:dyDescent="0.2">
      <c r="A16" s="1">
        <v>15</v>
      </c>
      <c r="B16" s="2">
        <v>64578</v>
      </c>
      <c r="C16" s="3">
        <v>64</v>
      </c>
    </row>
    <row r="17" spans="1:10" x14ac:dyDescent="0.2">
      <c r="A17" s="1">
        <v>16</v>
      </c>
      <c r="B17" s="2">
        <v>70219</v>
      </c>
      <c r="C17" s="3">
        <v>65</v>
      </c>
    </row>
    <row r="18" spans="1:10" x14ac:dyDescent="0.2">
      <c r="A18" s="1">
        <v>17</v>
      </c>
      <c r="B18" s="2">
        <v>68254</v>
      </c>
      <c r="C18" s="3">
        <v>65</v>
      </c>
    </row>
    <row r="19" spans="1:10" x14ac:dyDescent="0.2">
      <c r="A19" s="1">
        <v>18</v>
      </c>
      <c r="B19" s="2">
        <v>50930</v>
      </c>
      <c r="C19" s="3">
        <v>65</v>
      </c>
      <c r="G19" s="9"/>
    </row>
    <row r="20" spans="1:10" x14ac:dyDescent="0.2">
      <c r="A20" s="1">
        <v>19</v>
      </c>
      <c r="B20" s="2">
        <v>76354</v>
      </c>
      <c r="C20" s="3">
        <v>67</v>
      </c>
      <c r="E20" t="s">
        <v>3</v>
      </c>
    </row>
    <row r="21" spans="1:10" ht="17" thickBot="1" x14ac:dyDescent="0.25">
      <c r="A21" s="1">
        <v>20</v>
      </c>
      <c r="B21" s="2">
        <v>43927</v>
      </c>
      <c r="C21" s="3">
        <v>67</v>
      </c>
    </row>
    <row r="22" spans="1:10" x14ac:dyDescent="0.2">
      <c r="A22" s="1">
        <v>21</v>
      </c>
      <c r="B22" s="2">
        <v>60250</v>
      </c>
      <c r="C22" s="3">
        <v>64</v>
      </c>
      <c r="E22" s="7" t="s">
        <v>4</v>
      </c>
      <c r="F22" s="7"/>
    </row>
    <row r="23" spans="1:10" x14ac:dyDescent="0.2">
      <c r="A23" s="1">
        <v>22</v>
      </c>
      <c r="B23" s="2">
        <v>42219</v>
      </c>
      <c r="C23" s="3">
        <v>67</v>
      </c>
      <c r="E23" s="4" t="s">
        <v>5</v>
      </c>
      <c r="F23" s="4">
        <v>0.13408976333068728</v>
      </c>
    </row>
    <row r="24" spans="1:10" x14ac:dyDescent="0.2">
      <c r="A24" s="1">
        <v>23</v>
      </c>
      <c r="B24" s="2">
        <v>79183</v>
      </c>
      <c r="C24" s="3">
        <v>68</v>
      </c>
      <c r="E24" s="4" t="s">
        <v>6</v>
      </c>
      <c r="F24" s="4">
        <v>1.7980064630079728E-2</v>
      </c>
    </row>
    <row r="25" spans="1:10" x14ac:dyDescent="0.2">
      <c r="A25" s="1">
        <v>24</v>
      </c>
      <c r="B25" s="2">
        <v>66628</v>
      </c>
      <c r="C25" s="3">
        <v>64</v>
      </c>
      <c r="E25" s="4" t="s">
        <v>7</v>
      </c>
      <c r="F25" s="4">
        <v>-1.0902874645506162E-2</v>
      </c>
    </row>
    <row r="26" spans="1:10" x14ac:dyDescent="0.2">
      <c r="A26" s="1">
        <v>25</v>
      </c>
      <c r="B26" s="2">
        <v>79675</v>
      </c>
      <c r="C26" s="3">
        <v>68</v>
      </c>
      <c r="E26" s="4" t="s">
        <v>8</v>
      </c>
      <c r="F26" s="4">
        <v>1.4495633246943278</v>
      </c>
    </row>
    <row r="27" spans="1:10" ht="17" thickBot="1" x14ac:dyDescent="0.25">
      <c r="A27" s="1">
        <v>26</v>
      </c>
      <c r="B27" s="2">
        <v>52793</v>
      </c>
      <c r="C27" s="3">
        <v>65</v>
      </c>
      <c r="E27" s="5" t="s">
        <v>9</v>
      </c>
      <c r="F27" s="5">
        <v>36</v>
      </c>
    </row>
    <row r="28" spans="1:10" x14ac:dyDescent="0.2">
      <c r="A28" s="1">
        <v>27</v>
      </c>
      <c r="B28" s="2">
        <v>50579</v>
      </c>
      <c r="C28" s="3">
        <v>65</v>
      </c>
    </row>
    <row r="29" spans="1:10" ht="17" thickBot="1" x14ac:dyDescent="0.25">
      <c r="A29" s="1">
        <v>28</v>
      </c>
      <c r="B29" s="2">
        <v>66856</v>
      </c>
      <c r="C29" s="3">
        <v>64</v>
      </c>
      <c r="E29" t="s">
        <v>10</v>
      </c>
    </row>
    <row r="30" spans="1:10" x14ac:dyDescent="0.2">
      <c r="A30" s="1">
        <v>29</v>
      </c>
      <c r="B30" s="2">
        <v>42954</v>
      </c>
      <c r="C30" s="3">
        <v>67</v>
      </c>
      <c r="E30" s="6"/>
      <c r="F30" s="6" t="s">
        <v>15</v>
      </c>
      <c r="G30" s="6" t="s">
        <v>16</v>
      </c>
      <c r="H30" s="6" t="s">
        <v>17</v>
      </c>
      <c r="I30" s="6" t="s">
        <v>18</v>
      </c>
      <c r="J30" s="6" t="s">
        <v>19</v>
      </c>
    </row>
    <row r="31" spans="1:10" x14ac:dyDescent="0.2">
      <c r="A31" s="1">
        <v>30</v>
      </c>
      <c r="B31" s="2">
        <v>62449</v>
      </c>
      <c r="C31" s="3">
        <v>64</v>
      </c>
      <c r="E31" s="4" t="s">
        <v>11</v>
      </c>
      <c r="F31" s="4">
        <v>1</v>
      </c>
      <c r="G31" s="4">
        <v>1.3080497018382999</v>
      </c>
      <c r="H31" s="4">
        <v>1.3080497018382999</v>
      </c>
      <c r="I31" s="4">
        <v>0.62251505840604937</v>
      </c>
      <c r="J31" s="4">
        <v>0.43558173781333587</v>
      </c>
    </row>
    <row r="32" spans="1:10" x14ac:dyDescent="0.2">
      <c r="A32" s="1">
        <v>31</v>
      </c>
      <c r="B32" s="2">
        <v>42732</v>
      </c>
      <c r="C32" s="3">
        <v>67</v>
      </c>
      <c r="E32" s="4" t="s">
        <v>12</v>
      </c>
      <c r="F32" s="4">
        <v>34</v>
      </c>
      <c r="G32" s="4">
        <v>71.441950298161686</v>
      </c>
      <c r="H32" s="4">
        <v>2.1012338322988731</v>
      </c>
      <c r="I32" s="4"/>
      <c r="J32" s="4"/>
    </row>
    <row r="33" spans="1:13" ht="17" thickBot="1" x14ac:dyDescent="0.25">
      <c r="A33" s="1">
        <v>32</v>
      </c>
      <c r="B33" s="2">
        <v>78455</v>
      </c>
      <c r="C33" s="3">
        <v>67</v>
      </c>
      <c r="E33" s="5" t="s">
        <v>13</v>
      </c>
      <c r="F33" s="5">
        <v>35</v>
      </c>
      <c r="G33" s="5">
        <v>72.749999999999986</v>
      </c>
      <c r="H33" s="5"/>
      <c r="I33" s="5"/>
      <c r="J33" s="5"/>
    </row>
    <row r="34" spans="1:13" ht="17" thickBot="1" x14ac:dyDescent="0.25">
      <c r="A34" s="1">
        <v>33</v>
      </c>
      <c r="B34" s="2">
        <v>74487</v>
      </c>
      <c r="C34" s="3">
        <v>66</v>
      </c>
    </row>
    <row r="35" spans="1:13" x14ac:dyDescent="0.2">
      <c r="A35" s="1">
        <v>34</v>
      </c>
      <c r="B35" s="2">
        <v>62685</v>
      </c>
      <c r="C35" s="3">
        <v>64</v>
      </c>
      <c r="E35" s="6"/>
      <c r="F35" s="6" t="s">
        <v>20</v>
      </c>
      <c r="G35" s="6" t="s">
        <v>8</v>
      </c>
      <c r="H35" s="6" t="s">
        <v>21</v>
      </c>
      <c r="I35" s="6" t="s">
        <v>22</v>
      </c>
      <c r="J35" s="6" t="s">
        <v>23</v>
      </c>
      <c r="K35" s="6" t="s">
        <v>24</v>
      </c>
      <c r="L35" s="6" t="s">
        <v>25</v>
      </c>
      <c r="M35" s="6" t="s">
        <v>26</v>
      </c>
    </row>
    <row r="36" spans="1:13" x14ac:dyDescent="0.2">
      <c r="A36" s="1">
        <v>35</v>
      </c>
      <c r="B36" s="2">
        <v>74411</v>
      </c>
      <c r="C36" s="3">
        <v>66</v>
      </c>
      <c r="E36" s="4" t="s">
        <v>14</v>
      </c>
      <c r="F36" s="4">
        <v>66.476212271299602</v>
      </c>
      <c r="G36" s="4">
        <v>1.1571654525290467</v>
      </c>
      <c r="H36" s="4">
        <v>57.447456736642373</v>
      </c>
      <c r="I36" s="4">
        <v>1.9026986862289853E-35</v>
      </c>
      <c r="J36" s="4">
        <v>64.124569134025293</v>
      </c>
      <c r="K36" s="4">
        <v>68.82785540857391</v>
      </c>
      <c r="L36" s="4">
        <v>64.124569134025293</v>
      </c>
      <c r="M36" s="4">
        <v>68.82785540857391</v>
      </c>
    </row>
    <row r="37" spans="1:13" ht="17" thickBot="1" x14ac:dyDescent="0.25">
      <c r="A37" s="1">
        <v>36</v>
      </c>
      <c r="B37" s="2">
        <v>42407</v>
      </c>
      <c r="C37" s="3">
        <v>67</v>
      </c>
      <c r="E37" s="5" t="s">
        <v>27</v>
      </c>
      <c r="F37" s="5">
        <v>-1.5118131361764443E-5</v>
      </c>
      <c r="G37" s="5">
        <v>1.9161221177544014E-5</v>
      </c>
      <c r="H37" s="5">
        <v>-0.78899623472235325</v>
      </c>
      <c r="I37" s="5">
        <v>0.43558173781333531</v>
      </c>
      <c r="J37" s="5">
        <v>-5.4058417891650662E-5</v>
      </c>
      <c r="K37" s="5">
        <v>2.3822155168121777E-5</v>
      </c>
      <c r="L37" s="5">
        <v>-5.4058417891650662E-5</v>
      </c>
      <c r="M37" s="5">
        <v>2.3822155168121777E-5</v>
      </c>
    </row>
    <row r="41" spans="1:13" x14ac:dyDescent="0.2">
      <c r="E41" t="s">
        <v>28</v>
      </c>
      <c r="I41" t="s">
        <v>32</v>
      </c>
    </row>
    <row r="42" spans="1:13" ht="17" thickBot="1" x14ac:dyDescent="0.25"/>
    <row r="43" spans="1:13" x14ac:dyDescent="0.2">
      <c r="E43" s="6" t="s">
        <v>29</v>
      </c>
      <c r="F43" s="6" t="s">
        <v>30</v>
      </c>
      <c r="G43" s="6" t="s">
        <v>31</v>
      </c>
      <c r="I43" s="6" t="s">
        <v>33</v>
      </c>
      <c r="J43" s="6" t="s">
        <v>34</v>
      </c>
    </row>
    <row r="44" spans="1:13" x14ac:dyDescent="0.2">
      <c r="E44" s="4">
        <v>1</v>
      </c>
      <c r="F44" s="4">
        <v>65.817832768626118</v>
      </c>
      <c r="G44" s="4">
        <v>1.1821672313738816</v>
      </c>
      <c r="I44" s="4">
        <v>1.3888888888888888</v>
      </c>
      <c r="J44" s="4">
        <v>64</v>
      </c>
    </row>
    <row r="45" spans="1:13" x14ac:dyDescent="0.2">
      <c r="E45" s="4">
        <v>2</v>
      </c>
      <c r="F45" s="4">
        <v>65.632151879240936</v>
      </c>
      <c r="G45" s="4">
        <v>-1.6321518792409364</v>
      </c>
      <c r="I45" s="4">
        <v>4.1666666666666661</v>
      </c>
      <c r="J45" s="4">
        <v>64</v>
      </c>
    </row>
    <row r="46" spans="1:13" x14ac:dyDescent="0.2">
      <c r="E46" s="4">
        <v>3</v>
      </c>
      <c r="F46" s="4">
        <v>65.742544474444529</v>
      </c>
      <c r="G46" s="4">
        <v>-0.74254447444452865</v>
      </c>
      <c r="I46" s="4">
        <v>6.9444444444444446</v>
      </c>
      <c r="J46" s="4">
        <v>64</v>
      </c>
    </row>
    <row r="47" spans="1:13" x14ac:dyDescent="0.2">
      <c r="E47" s="4">
        <v>4</v>
      </c>
      <c r="F47" s="4">
        <v>65.742211875554574</v>
      </c>
      <c r="G47" s="4">
        <v>-0.74221187555457391</v>
      </c>
      <c r="I47" s="4">
        <v>9.7222222222222214</v>
      </c>
      <c r="J47" s="4">
        <v>64</v>
      </c>
    </row>
    <row r="48" spans="1:13" x14ac:dyDescent="0.2">
      <c r="E48" s="4">
        <v>5</v>
      </c>
      <c r="F48" s="4">
        <v>65.428737421768389</v>
      </c>
      <c r="G48" s="4">
        <v>-0.42873742176838903</v>
      </c>
      <c r="I48" s="4">
        <v>12.5</v>
      </c>
      <c r="J48" s="4">
        <v>64</v>
      </c>
    </row>
    <row r="49" spans="5:10" x14ac:dyDescent="0.2">
      <c r="E49" s="4">
        <v>6</v>
      </c>
      <c r="F49" s="4">
        <v>65.502755792915593</v>
      </c>
      <c r="G49" s="4">
        <v>-1.5027557929155932</v>
      </c>
      <c r="I49" s="4">
        <v>15.277777777777779</v>
      </c>
      <c r="J49" s="4">
        <v>64</v>
      </c>
    </row>
    <row r="50" spans="5:10" x14ac:dyDescent="0.2">
      <c r="E50" s="4">
        <v>7</v>
      </c>
      <c r="F50" s="4">
        <v>65.594477495887418</v>
      </c>
      <c r="G50" s="4">
        <v>-1.5944774958874177</v>
      </c>
      <c r="I50" s="4">
        <v>18.055555555555554</v>
      </c>
      <c r="J50" s="4">
        <v>64</v>
      </c>
    </row>
    <row r="51" spans="5:10" x14ac:dyDescent="0.2">
      <c r="E51" s="4">
        <v>8</v>
      </c>
      <c r="F51" s="4">
        <v>65.313597733317195</v>
      </c>
      <c r="G51" s="4">
        <v>1.6864022666828049</v>
      </c>
      <c r="I51" s="4">
        <v>20.833333333333332</v>
      </c>
      <c r="J51" s="4">
        <v>64</v>
      </c>
    </row>
    <row r="52" spans="5:10" x14ac:dyDescent="0.2">
      <c r="E52" s="4">
        <v>9</v>
      </c>
      <c r="F52" s="4">
        <v>65.478778436575837</v>
      </c>
      <c r="G52" s="4">
        <v>-1.478778436575837</v>
      </c>
      <c r="I52" s="4">
        <v>23.611111111111111</v>
      </c>
      <c r="J52" s="4">
        <v>64</v>
      </c>
    </row>
    <row r="53" spans="5:10" x14ac:dyDescent="0.2">
      <c r="E53" s="4">
        <v>10</v>
      </c>
      <c r="F53" s="4">
        <v>65.819525999338637</v>
      </c>
      <c r="G53" s="4">
        <v>1.1804740006613628</v>
      </c>
      <c r="I53" s="4">
        <v>26.388888888888889</v>
      </c>
      <c r="J53" s="4">
        <v>64</v>
      </c>
    </row>
    <row r="54" spans="5:10" x14ac:dyDescent="0.2">
      <c r="E54" s="4">
        <v>11</v>
      </c>
      <c r="F54" s="4">
        <v>65.848885410443188</v>
      </c>
      <c r="G54" s="4">
        <v>1.151114589556812</v>
      </c>
      <c r="I54" s="4">
        <v>29.166666666666668</v>
      </c>
      <c r="J54" s="4">
        <v>64</v>
      </c>
    </row>
    <row r="55" spans="5:10" x14ac:dyDescent="0.2">
      <c r="E55" s="4">
        <v>12</v>
      </c>
      <c r="F55" s="4">
        <v>65.643702131601316</v>
      </c>
      <c r="G55" s="4">
        <v>-1.6437021316013158</v>
      </c>
      <c r="I55" s="4">
        <v>31.944444444444443</v>
      </c>
      <c r="J55" s="4">
        <v>64</v>
      </c>
    </row>
    <row r="56" spans="5:10" x14ac:dyDescent="0.2">
      <c r="E56" s="4">
        <v>13</v>
      </c>
      <c r="F56" s="4">
        <v>65.557891617991942</v>
      </c>
      <c r="G56" s="4">
        <v>-1.5578916179919418</v>
      </c>
      <c r="I56" s="4">
        <v>34.722222222222214</v>
      </c>
      <c r="J56" s="4">
        <v>65</v>
      </c>
    </row>
    <row r="57" spans="5:10" x14ac:dyDescent="0.2">
      <c r="E57" s="4">
        <v>14</v>
      </c>
      <c r="F57" s="4">
        <v>65.85544667945419</v>
      </c>
      <c r="G57" s="4">
        <v>2.1445533205458105</v>
      </c>
      <c r="I57" s="4">
        <v>37.499999999999993</v>
      </c>
      <c r="J57" s="4">
        <v>65</v>
      </c>
    </row>
    <row r="58" spans="5:10" x14ac:dyDescent="0.2">
      <c r="E58" s="4">
        <v>15</v>
      </c>
      <c r="F58" s="4">
        <v>65.499913584219584</v>
      </c>
      <c r="G58" s="4">
        <v>-1.4999135842195841</v>
      </c>
      <c r="I58" s="4">
        <v>40.277777777777771</v>
      </c>
      <c r="J58" s="4">
        <v>65</v>
      </c>
    </row>
    <row r="59" spans="5:10" x14ac:dyDescent="0.2">
      <c r="E59" s="4">
        <v>16</v>
      </c>
      <c r="F59" s="4">
        <v>65.414632205207866</v>
      </c>
      <c r="G59" s="4">
        <v>-0.41463220520786592</v>
      </c>
      <c r="I59" s="4">
        <v>43.05555555555555</v>
      </c>
      <c r="J59" s="4">
        <v>65</v>
      </c>
    </row>
    <row r="60" spans="5:10" x14ac:dyDescent="0.2">
      <c r="E60" s="4">
        <v>17</v>
      </c>
      <c r="F60" s="4">
        <v>65.44433933333373</v>
      </c>
      <c r="G60" s="4">
        <v>-0.44433933333372977</v>
      </c>
      <c r="I60" s="4">
        <v>45.833333333333329</v>
      </c>
      <c r="J60" s="4">
        <v>65</v>
      </c>
    </row>
    <row r="61" spans="5:10" x14ac:dyDescent="0.2">
      <c r="E61" s="4">
        <v>18</v>
      </c>
      <c r="F61" s="4">
        <v>65.706245841044932</v>
      </c>
      <c r="G61" s="4">
        <v>-0.70624584104493238</v>
      </c>
      <c r="I61" s="4">
        <v>48.611111111111107</v>
      </c>
      <c r="J61" s="4">
        <v>65</v>
      </c>
    </row>
    <row r="62" spans="5:10" x14ac:dyDescent="0.2">
      <c r="E62" s="4">
        <v>19</v>
      </c>
      <c r="F62" s="4">
        <v>65.321882469303446</v>
      </c>
      <c r="G62" s="4">
        <v>1.6781175306965537</v>
      </c>
      <c r="I62" s="4">
        <v>51.388888888888886</v>
      </c>
      <c r="J62" s="4">
        <v>65</v>
      </c>
    </row>
    <row r="63" spans="5:10" x14ac:dyDescent="0.2">
      <c r="E63" s="4">
        <v>20</v>
      </c>
      <c r="F63" s="4">
        <v>65.812118114971369</v>
      </c>
      <c r="G63" s="4">
        <v>1.1878818850286308</v>
      </c>
      <c r="I63" s="4">
        <v>54.166666666666664</v>
      </c>
      <c r="J63" s="4">
        <v>65</v>
      </c>
    </row>
    <row r="64" spans="5:10" x14ac:dyDescent="0.2">
      <c r="E64" s="4">
        <v>21</v>
      </c>
      <c r="F64" s="4">
        <v>65.565344856753299</v>
      </c>
      <c r="G64" s="4">
        <v>-1.565344856753299</v>
      </c>
      <c r="I64" s="4">
        <v>56.944444444444443</v>
      </c>
      <c r="J64" s="4">
        <v>66</v>
      </c>
    </row>
    <row r="65" spans="5:10" x14ac:dyDescent="0.2">
      <c r="E65" s="4">
        <v>22</v>
      </c>
      <c r="F65" s="4">
        <v>65.83793988333727</v>
      </c>
      <c r="G65" s="4">
        <v>1.1620601166627296</v>
      </c>
      <c r="I65" s="4">
        <v>59.722222222222214</v>
      </c>
      <c r="J65" s="4">
        <v>66</v>
      </c>
    </row>
    <row r="66" spans="5:10" x14ac:dyDescent="0.2">
      <c r="E66" s="4">
        <v>23</v>
      </c>
      <c r="F66" s="4">
        <v>65.279113275681013</v>
      </c>
      <c r="G66" s="4">
        <v>2.7208867243189871</v>
      </c>
      <c r="I66" s="4">
        <v>62.499999999999993</v>
      </c>
      <c r="J66" s="4">
        <v>67</v>
      </c>
    </row>
    <row r="67" spans="5:10" x14ac:dyDescent="0.2">
      <c r="E67" s="4">
        <v>24</v>
      </c>
      <c r="F67" s="4">
        <v>65.468921414927962</v>
      </c>
      <c r="G67" s="4">
        <v>-1.4689214149279621</v>
      </c>
      <c r="I67" s="4">
        <v>65.277777777777771</v>
      </c>
      <c r="J67" s="4">
        <v>67</v>
      </c>
    </row>
    <row r="68" spans="5:10" x14ac:dyDescent="0.2">
      <c r="E68" s="4">
        <v>25</v>
      </c>
      <c r="F68" s="4">
        <v>65.271675155051014</v>
      </c>
      <c r="G68" s="4">
        <v>2.7283248449489861</v>
      </c>
      <c r="I68" s="4">
        <v>68.055555555555543</v>
      </c>
      <c r="J68" s="4">
        <v>67</v>
      </c>
    </row>
    <row r="69" spans="5:10" x14ac:dyDescent="0.2">
      <c r="E69" s="4">
        <v>26</v>
      </c>
      <c r="F69" s="4">
        <v>65.678080762317975</v>
      </c>
      <c r="G69" s="4">
        <v>-0.67808076231797543</v>
      </c>
      <c r="I69" s="4">
        <v>70.833333333333329</v>
      </c>
      <c r="J69" s="4">
        <v>67</v>
      </c>
    </row>
    <row r="70" spans="5:10" x14ac:dyDescent="0.2">
      <c r="E70" s="4">
        <v>27</v>
      </c>
      <c r="F70" s="4">
        <v>65.711552305152921</v>
      </c>
      <c r="G70" s="4">
        <v>-0.71155230515292089</v>
      </c>
      <c r="I70" s="4">
        <v>73.6111111111111</v>
      </c>
      <c r="J70" s="4">
        <v>67</v>
      </c>
    </row>
    <row r="71" spans="5:10" x14ac:dyDescent="0.2">
      <c r="E71" s="4">
        <v>28</v>
      </c>
      <c r="F71" s="4">
        <v>65.465474480977477</v>
      </c>
      <c r="G71" s="4">
        <v>-1.4654744809774769</v>
      </c>
      <c r="I71" s="4">
        <v>76.388888888888886</v>
      </c>
      <c r="J71" s="4">
        <v>67</v>
      </c>
    </row>
    <row r="72" spans="5:10" x14ac:dyDescent="0.2">
      <c r="E72" s="4">
        <v>29</v>
      </c>
      <c r="F72" s="4">
        <v>65.826828056786368</v>
      </c>
      <c r="G72" s="4">
        <v>1.1731719432136316</v>
      </c>
      <c r="I72" s="4">
        <v>79.166666666666657</v>
      </c>
      <c r="J72" s="4">
        <v>67</v>
      </c>
    </row>
    <row r="73" spans="5:10" x14ac:dyDescent="0.2">
      <c r="E73" s="4">
        <v>30</v>
      </c>
      <c r="F73" s="4">
        <v>65.532100085888771</v>
      </c>
      <c r="G73" s="4">
        <v>-1.5321000858887714</v>
      </c>
      <c r="I73" s="4">
        <v>81.944444444444443</v>
      </c>
      <c r="J73" s="4">
        <v>67</v>
      </c>
    </row>
    <row r="74" spans="5:10" x14ac:dyDescent="0.2">
      <c r="E74" s="4">
        <v>31</v>
      </c>
      <c r="F74" s="4">
        <v>65.830184281948689</v>
      </c>
      <c r="G74" s="4">
        <v>1.1698157180513107</v>
      </c>
      <c r="I74" s="4">
        <v>84.722222222222214</v>
      </c>
      <c r="J74" s="4">
        <v>67</v>
      </c>
    </row>
    <row r="75" spans="5:10" x14ac:dyDescent="0.2">
      <c r="E75" s="4">
        <v>32</v>
      </c>
      <c r="F75" s="4">
        <v>65.290119275312378</v>
      </c>
      <c r="G75" s="4">
        <v>1.709880724687622</v>
      </c>
      <c r="I75" s="4">
        <v>87.5</v>
      </c>
      <c r="J75" s="4">
        <v>67</v>
      </c>
    </row>
    <row r="76" spans="5:10" x14ac:dyDescent="0.2">
      <c r="E76" s="4">
        <v>33</v>
      </c>
      <c r="F76" s="4">
        <v>65.350108020555851</v>
      </c>
      <c r="G76" s="4">
        <v>0.64989197944414911</v>
      </c>
      <c r="I76" s="4">
        <v>90.277777777777771</v>
      </c>
      <c r="J76" s="4">
        <v>67</v>
      </c>
    </row>
    <row r="77" spans="5:10" x14ac:dyDescent="0.2">
      <c r="E77" s="4">
        <v>34</v>
      </c>
      <c r="F77" s="4">
        <v>65.528532206887391</v>
      </c>
      <c r="G77" s="4">
        <v>-1.528532206887391</v>
      </c>
      <c r="I77" s="4">
        <v>93.055555555555543</v>
      </c>
      <c r="J77" s="4">
        <v>68</v>
      </c>
    </row>
    <row r="78" spans="5:10" x14ac:dyDescent="0.2">
      <c r="E78" s="4">
        <v>35</v>
      </c>
      <c r="F78" s="4">
        <v>65.351256998539341</v>
      </c>
      <c r="G78" s="4">
        <v>0.64874300146065877</v>
      </c>
      <c r="I78" s="4">
        <v>95.833333333333329</v>
      </c>
      <c r="J78" s="4">
        <v>68</v>
      </c>
    </row>
    <row r="79" spans="5:10" ht="17" thickBot="1" x14ac:dyDescent="0.25">
      <c r="E79" s="5">
        <v>36</v>
      </c>
      <c r="F79" s="5">
        <v>65.835097674641261</v>
      </c>
      <c r="G79" s="5">
        <v>1.1649023253587387</v>
      </c>
      <c r="I79" s="5">
        <v>98.6111111111111</v>
      </c>
      <c r="J79" s="5">
        <v>68</v>
      </c>
    </row>
  </sheetData>
  <sortState xmlns:xlrd2="http://schemas.microsoft.com/office/spreadsheetml/2017/richdata2" ref="J44:J79">
    <sortCondition ref="J44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1F2D-EEBF-2146-83CC-3C8F4197176C}">
  <dimension ref="A1:D37"/>
  <sheetViews>
    <sheetView tabSelected="1" workbookViewId="0">
      <selection activeCell="L27" sqref="L27"/>
    </sheetView>
  </sheetViews>
  <sheetFormatPr baseColWidth="10" defaultRowHeight="16" x14ac:dyDescent="0.2"/>
  <cols>
    <col min="2" max="2" width="15" bestFit="1" customWidth="1"/>
    <col min="3" max="3" width="20.6640625" bestFit="1" customWidth="1"/>
  </cols>
  <sheetData>
    <row r="1" spans="1:4" x14ac:dyDescent="0.2">
      <c r="A1" t="s">
        <v>0</v>
      </c>
      <c r="B1" t="s">
        <v>2</v>
      </c>
      <c r="C1" t="s">
        <v>1</v>
      </c>
    </row>
    <row r="2" spans="1:4" x14ac:dyDescent="0.2">
      <c r="A2" s="1">
        <v>1</v>
      </c>
      <c r="B2" s="3">
        <v>67</v>
      </c>
      <c r="C2" s="2">
        <v>43549</v>
      </c>
      <c r="D2" s="2"/>
    </row>
    <row r="3" spans="1:4" x14ac:dyDescent="0.2">
      <c r="A3" s="1">
        <v>2</v>
      </c>
      <c r="B3" s="3">
        <v>64</v>
      </c>
      <c r="C3" s="2">
        <v>55831</v>
      </c>
      <c r="D3" s="2"/>
    </row>
    <row r="4" spans="1:4" x14ac:dyDescent="0.2">
      <c r="A4" s="1">
        <v>3</v>
      </c>
      <c r="B4" s="3">
        <v>65</v>
      </c>
      <c r="C4" s="2">
        <v>48529</v>
      </c>
      <c r="D4" s="2"/>
    </row>
    <row r="5" spans="1:4" x14ac:dyDescent="0.2">
      <c r="A5" s="1">
        <v>4</v>
      </c>
      <c r="B5" s="3">
        <v>65</v>
      </c>
      <c r="C5" s="2">
        <v>48551</v>
      </c>
      <c r="D5" s="2"/>
    </row>
    <row r="6" spans="1:4" x14ac:dyDescent="0.2">
      <c r="A6" s="1">
        <v>5</v>
      </c>
      <c r="B6" s="3">
        <v>65</v>
      </c>
      <c r="C6" s="2">
        <v>69286</v>
      </c>
      <c r="D6" s="2"/>
    </row>
    <row r="7" spans="1:4" x14ac:dyDescent="0.2">
      <c r="A7" s="1">
        <v>6</v>
      </c>
      <c r="B7" s="3">
        <v>64</v>
      </c>
      <c r="C7" s="2">
        <v>64390</v>
      </c>
      <c r="D7" s="2"/>
    </row>
    <row r="8" spans="1:4" x14ac:dyDescent="0.2">
      <c r="A8" s="1">
        <v>7</v>
      </c>
      <c r="B8" s="3">
        <v>64</v>
      </c>
      <c r="C8" s="2">
        <v>58323</v>
      </c>
      <c r="D8" s="2"/>
    </row>
    <row r="9" spans="1:4" x14ac:dyDescent="0.2">
      <c r="A9" s="1">
        <v>8</v>
      </c>
      <c r="B9" s="3">
        <v>67</v>
      </c>
      <c r="C9" s="2">
        <v>76902</v>
      </c>
      <c r="D9" s="2"/>
    </row>
    <row r="10" spans="1:4" x14ac:dyDescent="0.2">
      <c r="A10" s="1">
        <v>9</v>
      </c>
      <c r="B10" s="3">
        <v>64</v>
      </c>
      <c r="C10" s="2">
        <v>65976</v>
      </c>
      <c r="D10" s="2"/>
    </row>
    <row r="11" spans="1:4" x14ac:dyDescent="0.2">
      <c r="A11" s="1">
        <v>10</v>
      </c>
      <c r="B11" s="3">
        <v>67</v>
      </c>
      <c r="C11" s="2">
        <v>43437</v>
      </c>
      <c r="D11" s="2"/>
    </row>
    <row r="12" spans="1:4" x14ac:dyDescent="0.2">
      <c r="A12" s="1">
        <v>11</v>
      </c>
      <c r="B12" s="3">
        <v>67</v>
      </c>
      <c r="C12" s="2">
        <v>41495</v>
      </c>
      <c r="D12" s="2"/>
    </row>
    <row r="13" spans="1:4" x14ac:dyDescent="0.2">
      <c r="A13" s="1">
        <v>12</v>
      </c>
      <c r="B13" s="3">
        <v>64</v>
      </c>
      <c r="C13" s="2">
        <v>55067</v>
      </c>
      <c r="D13" s="2"/>
    </row>
    <row r="14" spans="1:4" x14ac:dyDescent="0.2">
      <c r="A14" s="1">
        <v>13</v>
      </c>
      <c r="B14" s="3">
        <v>64</v>
      </c>
      <c r="C14" s="2">
        <v>60743</v>
      </c>
      <c r="D14" s="2"/>
    </row>
    <row r="15" spans="1:4" x14ac:dyDescent="0.2">
      <c r="A15" s="1">
        <v>14</v>
      </c>
      <c r="B15" s="3">
        <v>68</v>
      </c>
      <c r="C15" s="2">
        <v>41061</v>
      </c>
      <c r="D15" s="2"/>
    </row>
    <row r="16" spans="1:4" x14ac:dyDescent="0.2">
      <c r="A16" s="1">
        <v>15</v>
      </c>
      <c r="B16" s="3">
        <v>64</v>
      </c>
      <c r="C16" s="2">
        <v>64578</v>
      </c>
      <c r="D16" s="2"/>
    </row>
    <row r="17" spans="1:4" x14ac:dyDescent="0.2">
      <c r="A17" s="1">
        <v>16</v>
      </c>
      <c r="B17" s="3">
        <v>65</v>
      </c>
      <c r="C17" s="2">
        <v>70219</v>
      </c>
      <c r="D17" s="2"/>
    </row>
    <row r="18" spans="1:4" x14ac:dyDescent="0.2">
      <c r="A18" s="1">
        <v>17</v>
      </c>
      <c r="B18" s="3">
        <v>65</v>
      </c>
      <c r="C18" s="2">
        <v>68254</v>
      </c>
      <c r="D18" s="2"/>
    </row>
    <row r="19" spans="1:4" x14ac:dyDescent="0.2">
      <c r="A19" s="1">
        <v>18</v>
      </c>
      <c r="B19" s="3">
        <v>65</v>
      </c>
      <c r="C19" s="2">
        <v>50930</v>
      </c>
      <c r="D19" s="2"/>
    </row>
    <row r="20" spans="1:4" x14ac:dyDescent="0.2">
      <c r="A20" s="1">
        <v>19</v>
      </c>
      <c r="B20" s="3">
        <v>67</v>
      </c>
      <c r="C20" s="2">
        <v>76354</v>
      </c>
      <c r="D20" s="2"/>
    </row>
    <row r="21" spans="1:4" x14ac:dyDescent="0.2">
      <c r="A21" s="1">
        <v>20</v>
      </c>
      <c r="B21" s="3">
        <v>67</v>
      </c>
      <c r="C21" s="2">
        <v>43927</v>
      </c>
      <c r="D21" s="2"/>
    </row>
    <row r="22" spans="1:4" x14ac:dyDescent="0.2">
      <c r="A22" s="1">
        <v>21</v>
      </c>
      <c r="B22" s="3">
        <v>64</v>
      </c>
      <c r="C22" s="2">
        <v>60250</v>
      </c>
      <c r="D22" s="2"/>
    </row>
    <row r="23" spans="1:4" x14ac:dyDescent="0.2">
      <c r="A23" s="1">
        <v>22</v>
      </c>
      <c r="B23" s="3">
        <v>67</v>
      </c>
      <c r="C23" s="2">
        <v>42219</v>
      </c>
      <c r="D23" s="2"/>
    </row>
    <row r="24" spans="1:4" x14ac:dyDescent="0.2">
      <c r="A24" s="1">
        <v>23</v>
      </c>
      <c r="B24" s="3">
        <v>68</v>
      </c>
      <c r="C24" s="2">
        <v>79183</v>
      </c>
      <c r="D24" s="2"/>
    </row>
    <row r="25" spans="1:4" x14ac:dyDescent="0.2">
      <c r="A25" s="1">
        <v>24</v>
      </c>
      <c r="B25" s="3">
        <v>64</v>
      </c>
      <c r="C25" s="2">
        <v>66628</v>
      </c>
      <c r="D25" s="2"/>
    </row>
    <row r="26" spans="1:4" x14ac:dyDescent="0.2">
      <c r="A26" s="1">
        <v>25</v>
      </c>
      <c r="B26" s="3">
        <v>68</v>
      </c>
      <c r="C26" s="2">
        <v>79675</v>
      </c>
      <c r="D26" s="2"/>
    </row>
    <row r="27" spans="1:4" x14ac:dyDescent="0.2">
      <c r="A27" s="1">
        <v>26</v>
      </c>
      <c r="B27" s="3">
        <v>65</v>
      </c>
      <c r="C27" s="2">
        <v>52793</v>
      </c>
      <c r="D27" s="2"/>
    </row>
    <row r="28" spans="1:4" x14ac:dyDescent="0.2">
      <c r="A28" s="1">
        <v>27</v>
      </c>
      <c r="B28" s="3">
        <v>65</v>
      </c>
      <c r="C28" s="2">
        <v>50579</v>
      </c>
      <c r="D28" s="2"/>
    </row>
    <row r="29" spans="1:4" x14ac:dyDescent="0.2">
      <c r="A29" s="1">
        <v>28</v>
      </c>
      <c r="B29" s="3">
        <v>64</v>
      </c>
      <c r="C29" s="2">
        <v>66856</v>
      </c>
      <c r="D29" s="2"/>
    </row>
    <row r="30" spans="1:4" x14ac:dyDescent="0.2">
      <c r="A30" s="1">
        <v>29</v>
      </c>
      <c r="B30" s="3">
        <v>67</v>
      </c>
      <c r="C30" s="2">
        <v>42954</v>
      </c>
      <c r="D30" s="2"/>
    </row>
    <row r="31" spans="1:4" x14ac:dyDescent="0.2">
      <c r="A31" s="1">
        <v>30</v>
      </c>
      <c r="B31" s="3">
        <v>64</v>
      </c>
      <c r="C31" s="2">
        <v>62449</v>
      </c>
      <c r="D31" s="2"/>
    </row>
    <row r="32" spans="1:4" x14ac:dyDescent="0.2">
      <c r="A32" s="1">
        <v>31</v>
      </c>
      <c r="B32" s="3">
        <v>67</v>
      </c>
      <c r="C32" s="2">
        <v>42732</v>
      </c>
      <c r="D32" s="2"/>
    </row>
    <row r="33" spans="1:4" x14ac:dyDescent="0.2">
      <c r="A33" s="1">
        <v>32</v>
      </c>
      <c r="B33" s="3">
        <v>67</v>
      </c>
      <c r="C33" s="2">
        <v>78455</v>
      </c>
      <c r="D33" s="2"/>
    </row>
    <row r="34" spans="1:4" x14ac:dyDescent="0.2">
      <c r="A34" s="1">
        <v>33</v>
      </c>
      <c r="B34" s="3">
        <v>66</v>
      </c>
      <c r="C34" s="2">
        <v>74487</v>
      </c>
      <c r="D34" s="2"/>
    </row>
    <row r="35" spans="1:4" x14ac:dyDescent="0.2">
      <c r="A35" s="1">
        <v>34</v>
      </c>
      <c r="B35" s="3">
        <v>64</v>
      </c>
      <c r="C35" s="2">
        <v>62685</v>
      </c>
      <c r="D35" s="2"/>
    </row>
    <row r="36" spans="1:4" x14ac:dyDescent="0.2">
      <c r="A36" s="1">
        <v>35</v>
      </c>
      <c r="B36" s="3">
        <v>66</v>
      </c>
      <c r="C36" s="2">
        <v>74411</v>
      </c>
      <c r="D36" s="2"/>
    </row>
    <row r="37" spans="1:4" x14ac:dyDescent="0.2">
      <c r="A37" s="1">
        <v>36</v>
      </c>
      <c r="B37" s="3">
        <v>67</v>
      </c>
      <c r="C37" s="2">
        <v>42407</v>
      </c>
      <c r="D3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CB6D-CFDE-064E-B59A-7587058161B4}">
  <dimension ref="A1:I60"/>
  <sheetViews>
    <sheetView workbookViewId="0">
      <selection activeCell="G23" sqref="G23"/>
    </sheetView>
  </sheetViews>
  <sheetFormatPr baseColWidth="10" defaultRowHeight="16" x14ac:dyDescent="0.2"/>
  <cols>
    <col min="1" max="1" width="17.83203125" bestFit="1" customWidth="1"/>
    <col min="2" max="2" width="12.83203125" bestFit="1" customWidth="1"/>
    <col min="3" max="3" width="13.5" bestFit="1" customWidth="1"/>
    <col min="4" max="4" width="12.83203125" bestFit="1" customWidth="1"/>
    <col min="5" max="5" width="19.6640625" bestFit="1" customWidth="1"/>
    <col min="6" max="6" width="13" bestFit="1" customWidth="1"/>
    <col min="7" max="7" width="12.1640625" bestFit="1" customWidth="1"/>
    <col min="8" max="8" width="12.83203125" bestFit="1" customWidth="1"/>
    <col min="9" max="9" width="12.33203125" bestFit="1" customWidth="1"/>
  </cols>
  <sheetData>
    <row r="1" spans="1:9" x14ac:dyDescent="0.2">
      <c r="A1" t="s">
        <v>3</v>
      </c>
    </row>
    <row r="2" spans="1:9" ht="17" thickBot="1" x14ac:dyDescent="0.25"/>
    <row r="3" spans="1:9" x14ac:dyDescent="0.2">
      <c r="A3" s="7" t="s">
        <v>4</v>
      </c>
      <c r="B3" s="7"/>
    </row>
    <row r="4" spans="1:9" x14ac:dyDescent="0.2">
      <c r="A4" s="4" t="s">
        <v>5</v>
      </c>
      <c r="B4" s="4">
        <v>0.13408976333068662</v>
      </c>
    </row>
    <row r="5" spans="1:9" x14ac:dyDescent="0.2">
      <c r="A5" s="4" t="s">
        <v>6</v>
      </c>
      <c r="B5" s="4">
        <v>1.7980064630079551E-2</v>
      </c>
    </row>
    <row r="6" spans="1:9" x14ac:dyDescent="0.2">
      <c r="A6" s="4" t="s">
        <v>7</v>
      </c>
      <c r="B6" s="4">
        <v>-1.0902874645506344E-2</v>
      </c>
    </row>
    <row r="7" spans="1:9" x14ac:dyDescent="0.2">
      <c r="A7" s="4" t="s">
        <v>8</v>
      </c>
      <c r="B7" s="4">
        <v>12856.853700365096</v>
      </c>
    </row>
    <row r="8" spans="1:9" ht="17" thickBot="1" x14ac:dyDescent="0.25">
      <c r="A8" s="5" t="s">
        <v>9</v>
      </c>
      <c r="B8" s="5">
        <v>36</v>
      </c>
    </row>
    <row r="10" spans="1:9" ht="17" thickBot="1" x14ac:dyDescent="0.25">
      <c r="A10" t="s">
        <v>10</v>
      </c>
    </row>
    <row r="11" spans="1:9" x14ac:dyDescent="0.2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</row>
    <row r="12" spans="1:9" x14ac:dyDescent="0.2">
      <c r="A12" s="4" t="s">
        <v>11</v>
      </c>
      <c r="B12" s="4">
        <v>1</v>
      </c>
      <c r="C12" s="4">
        <v>102900921.83743668</v>
      </c>
      <c r="D12" s="4">
        <v>102900921.83743668</v>
      </c>
      <c r="E12" s="4">
        <v>0.62251505840604315</v>
      </c>
      <c r="F12" s="4">
        <v>0.43558173781333798</v>
      </c>
    </row>
    <row r="13" spans="1:9" x14ac:dyDescent="0.2">
      <c r="A13" s="4" t="s">
        <v>12</v>
      </c>
      <c r="B13" s="4">
        <v>34</v>
      </c>
      <c r="C13" s="4">
        <v>5620155360.4681177</v>
      </c>
      <c r="D13" s="4">
        <v>165298687.07259169</v>
      </c>
      <c r="E13" s="4"/>
      <c r="F13" s="4"/>
    </row>
    <row r="14" spans="1:9" ht="17" thickBot="1" x14ac:dyDescent="0.25">
      <c r="A14" s="5" t="s">
        <v>13</v>
      </c>
      <c r="B14" s="5">
        <v>35</v>
      </c>
      <c r="C14" s="5">
        <v>5723056282.3055544</v>
      </c>
      <c r="D14" s="5"/>
      <c r="E14" s="5"/>
      <c r="F14" s="5"/>
    </row>
    <row r="15" spans="1:9" ht="17" thickBot="1" x14ac:dyDescent="0.25"/>
    <row r="16" spans="1:9" x14ac:dyDescent="0.2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</row>
    <row r="17" spans="1:9" x14ac:dyDescent="0.2">
      <c r="A17" s="4" t="s">
        <v>14</v>
      </c>
      <c r="B17" s="4">
        <v>137058.70523100416</v>
      </c>
      <c r="C17" s="4">
        <v>98881.190945569906</v>
      </c>
      <c r="D17" s="4">
        <v>1.386094806508241</v>
      </c>
      <c r="E17" s="4">
        <v>0.17474194825750136</v>
      </c>
      <c r="F17" s="4">
        <v>-63892.052142927248</v>
      </c>
      <c r="G17" s="4">
        <v>338009.46260493557</v>
      </c>
      <c r="H17" s="4">
        <v>-63892.052142927248</v>
      </c>
      <c r="I17" s="4">
        <v>338009.46260493557</v>
      </c>
    </row>
    <row r="18" spans="1:9" ht="17" thickBot="1" x14ac:dyDescent="0.25">
      <c r="A18" s="5" t="s">
        <v>27</v>
      </c>
      <c r="B18" s="5">
        <v>-1189.3046964490261</v>
      </c>
      <c r="C18" s="5">
        <v>1507.3642231861104</v>
      </c>
      <c r="D18" s="5">
        <v>-0.78899623472235325</v>
      </c>
      <c r="E18" s="5">
        <v>0.43558173781333531</v>
      </c>
      <c r="F18" s="5">
        <v>-4252.6373625609676</v>
      </c>
      <c r="G18" s="5">
        <v>1874.0279696629157</v>
      </c>
      <c r="H18" s="5">
        <v>-4252.6373625609676</v>
      </c>
      <c r="I18" s="5">
        <v>1874.0279696629157</v>
      </c>
    </row>
    <row r="22" spans="1:9" x14ac:dyDescent="0.2">
      <c r="A22" t="s">
        <v>28</v>
      </c>
      <c r="E22" t="s">
        <v>32</v>
      </c>
    </row>
    <row r="23" spans="1:9" ht="17" thickBot="1" x14ac:dyDescent="0.25"/>
    <row r="24" spans="1:9" x14ac:dyDescent="0.2">
      <c r="A24" s="6" t="s">
        <v>29</v>
      </c>
      <c r="B24" s="6" t="s">
        <v>30</v>
      </c>
      <c r="C24" s="6" t="s">
        <v>31</v>
      </c>
      <c r="E24" s="6" t="s">
        <v>33</v>
      </c>
      <c r="F24" s="6" t="s">
        <v>34</v>
      </c>
    </row>
    <row r="25" spans="1:9" x14ac:dyDescent="0.2">
      <c r="A25" s="4">
        <v>1</v>
      </c>
      <c r="B25" s="4">
        <v>57375.290568919416</v>
      </c>
      <c r="C25" s="4">
        <v>-13826.290568919416</v>
      </c>
      <c r="E25" s="4">
        <v>1.3888888888888888</v>
      </c>
      <c r="F25" s="4">
        <v>41061</v>
      </c>
    </row>
    <row r="26" spans="1:9" x14ac:dyDescent="0.2">
      <c r="A26" s="4">
        <v>2</v>
      </c>
      <c r="B26" s="4">
        <v>60943.204658266492</v>
      </c>
      <c r="C26" s="4">
        <v>-5112.2046582664916</v>
      </c>
      <c r="E26" s="4">
        <v>4.1666666666666661</v>
      </c>
      <c r="F26" s="4">
        <v>41495</v>
      </c>
    </row>
    <row r="27" spans="1:9" x14ac:dyDescent="0.2">
      <c r="A27" s="4">
        <v>3</v>
      </c>
      <c r="B27" s="4">
        <v>59753.899961817471</v>
      </c>
      <c r="C27" s="4">
        <v>-11224.899961817471</v>
      </c>
      <c r="E27" s="4">
        <v>6.9444444444444446</v>
      </c>
      <c r="F27" s="4">
        <v>42219</v>
      </c>
    </row>
    <row r="28" spans="1:9" x14ac:dyDescent="0.2">
      <c r="A28" s="4">
        <v>4</v>
      </c>
      <c r="B28" s="4">
        <v>59753.899961817471</v>
      </c>
      <c r="C28" s="4">
        <v>-11202.899961817471</v>
      </c>
      <c r="E28" s="4">
        <v>9.7222222222222214</v>
      </c>
      <c r="F28" s="4">
        <v>42407</v>
      </c>
    </row>
    <row r="29" spans="1:9" x14ac:dyDescent="0.2">
      <c r="A29" s="4">
        <v>5</v>
      </c>
      <c r="B29" s="4">
        <v>59753.899961817471</v>
      </c>
      <c r="C29" s="4">
        <v>9532.1000381825288</v>
      </c>
      <c r="E29" s="4">
        <v>12.5</v>
      </c>
      <c r="F29" s="4">
        <v>42732</v>
      </c>
    </row>
    <row r="30" spans="1:9" x14ac:dyDescent="0.2">
      <c r="A30" s="4">
        <v>6</v>
      </c>
      <c r="B30" s="4">
        <v>60943.204658266492</v>
      </c>
      <c r="C30" s="4">
        <v>3446.7953417335084</v>
      </c>
      <c r="E30" s="4">
        <v>15.277777777777779</v>
      </c>
      <c r="F30" s="4">
        <v>42954</v>
      </c>
    </row>
    <row r="31" spans="1:9" x14ac:dyDescent="0.2">
      <c r="A31" s="4">
        <v>7</v>
      </c>
      <c r="B31" s="4">
        <v>60943.204658266492</v>
      </c>
      <c r="C31" s="4">
        <v>-2620.2046582664916</v>
      </c>
      <c r="E31" s="4">
        <v>18.055555555555554</v>
      </c>
      <c r="F31" s="4">
        <v>43437</v>
      </c>
    </row>
    <row r="32" spans="1:9" x14ac:dyDescent="0.2">
      <c r="A32" s="4">
        <v>8</v>
      </c>
      <c r="B32" s="4">
        <v>57375.290568919416</v>
      </c>
      <c r="C32" s="4">
        <v>19526.709431080584</v>
      </c>
      <c r="E32" s="4">
        <v>20.833333333333332</v>
      </c>
      <c r="F32" s="4">
        <v>43549</v>
      </c>
    </row>
    <row r="33" spans="1:6" x14ac:dyDescent="0.2">
      <c r="A33" s="4">
        <v>9</v>
      </c>
      <c r="B33" s="4">
        <v>60943.204658266492</v>
      </c>
      <c r="C33" s="4">
        <v>5032.7953417335084</v>
      </c>
      <c r="E33" s="4">
        <v>23.611111111111111</v>
      </c>
      <c r="F33" s="4">
        <v>43927</v>
      </c>
    </row>
    <row r="34" spans="1:6" x14ac:dyDescent="0.2">
      <c r="A34" s="4">
        <v>10</v>
      </c>
      <c r="B34" s="4">
        <v>57375.290568919416</v>
      </c>
      <c r="C34" s="4">
        <v>-13938.290568919416</v>
      </c>
      <c r="E34" s="4">
        <v>26.388888888888889</v>
      </c>
      <c r="F34" s="4">
        <v>48529</v>
      </c>
    </row>
    <row r="35" spans="1:6" x14ac:dyDescent="0.2">
      <c r="A35" s="4">
        <v>11</v>
      </c>
      <c r="B35" s="4">
        <v>57375.290568919416</v>
      </c>
      <c r="C35" s="4">
        <v>-15880.290568919416</v>
      </c>
      <c r="E35" s="4">
        <v>29.166666666666668</v>
      </c>
      <c r="F35" s="4">
        <v>48551</v>
      </c>
    </row>
    <row r="36" spans="1:6" x14ac:dyDescent="0.2">
      <c r="A36" s="4">
        <v>12</v>
      </c>
      <c r="B36" s="4">
        <v>60943.204658266492</v>
      </c>
      <c r="C36" s="4">
        <v>-5876.2046582664916</v>
      </c>
      <c r="E36" s="4">
        <v>31.944444444444443</v>
      </c>
      <c r="F36" s="4">
        <v>50579</v>
      </c>
    </row>
    <row r="37" spans="1:6" x14ac:dyDescent="0.2">
      <c r="A37" s="4">
        <v>13</v>
      </c>
      <c r="B37" s="4">
        <v>60943.204658266492</v>
      </c>
      <c r="C37" s="4">
        <v>-200.20465826649161</v>
      </c>
      <c r="E37" s="4">
        <v>34.722222222222214</v>
      </c>
      <c r="F37" s="4">
        <v>50930</v>
      </c>
    </row>
    <row r="38" spans="1:6" x14ac:dyDescent="0.2">
      <c r="A38" s="4">
        <v>14</v>
      </c>
      <c r="B38" s="4">
        <v>56185.985872470381</v>
      </c>
      <c r="C38" s="4">
        <v>-15124.985872470381</v>
      </c>
      <c r="E38" s="4">
        <v>37.499999999999993</v>
      </c>
      <c r="F38" s="4">
        <v>52793</v>
      </c>
    </row>
    <row r="39" spans="1:6" x14ac:dyDescent="0.2">
      <c r="A39" s="4">
        <v>15</v>
      </c>
      <c r="B39" s="4">
        <v>60943.204658266492</v>
      </c>
      <c r="C39" s="4">
        <v>3634.7953417335084</v>
      </c>
      <c r="E39" s="4">
        <v>40.277777777777771</v>
      </c>
      <c r="F39" s="4">
        <v>55067</v>
      </c>
    </row>
    <row r="40" spans="1:6" x14ac:dyDescent="0.2">
      <c r="A40" s="4">
        <v>16</v>
      </c>
      <c r="B40" s="4">
        <v>59753.899961817471</v>
      </c>
      <c r="C40" s="4">
        <v>10465.100038182529</v>
      </c>
      <c r="E40" s="4">
        <v>43.05555555555555</v>
      </c>
      <c r="F40" s="4">
        <v>55831</v>
      </c>
    </row>
    <row r="41" spans="1:6" x14ac:dyDescent="0.2">
      <c r="A41" s="4">
        <v>17</v>
      </c>
      <c r="B41" s="4">
        <v>59753.899961817471</v>
      </c>
      <c r="C41" s="4">
        <v>8500.1000381825288</v>
      </c>
      <c r="E41" s="4">
        <v>45.833333333333329</v>
      </c>
      <c r="F41" s="4">
        <v>58323</v>
      </c>
    </row>
    <row r="42" spans="1:6" x14ac:dyDescent="0.2">
      <c r="A42" s="4">
        <v>18</v>
      </c>
      <c r="B42" s="4">
        <v>59753.899961817471</v>
      </c>
      <c r="C42" s="4">
        <v>-8823.8999618174712</v>
      </c>
      <c r="E42" s="4">
        <v>48.611111111111107</v>
      </c>
      <c r="F42" s="4">
        <v>60250</v>
      </c>
    </row>
    <row r="43" spans="1:6" x14ac:dyDescent="0.2">
      <c r="A43" s="4">
        <v>19</v>
      </c>
      <c r="B43" s="4">
        <v>57375.290568919416</v>
      </c>
      <c r="C43" s="4">
        <v>18978.709431080584</v>
      </c>
      <c r="E43" s="4">
        <v>51.388888888888886</v>
      </c>
      <c r="F43" s="4">
        <v>60743</v>
      </c>
    </row>
    <row r="44" spans="1:6" x14ac:dyDescent="0.2">
      <c r="A44" s="4">
        <v>20</v>
      </c>
      <c r="B44" s="4">
        <v>57375.290568919416</v>
      </c>
      <c r="C44" s="4">
        <v>-13448.290568919416</v>
      </c>
      <c r="E44" s="4">
        <v>54.166666666666664</v>
      </c>
      <c r="F44" s="4">
        <v>62449</v>
      </c>
    </row>
    <row r="45" spans="1:6" x14ac:dyDescent="0.2">
      <c r="A45" s="4">
        <v>21</v>
      </c>
      <c r="B45" s="4">
        <v>60943.204658266492</v>
      </c>
      <c r="C45" s="4">
        <v>-693.20465826649161</v>
      </c>
      <c r="E45" s="4">
        <v>56.944444444444443</v>
      </c>
      <c r="F45" s="4">
        <v>62685</v>
      </c>
    </row>
    <row r="46" spans="1:6" x14ac:dyDescent="0.2">
      <c r="A46" s="4">
        <v>22</v>
      </c>
      <c r="B46" s="4">
        <v>57375.290568919416</v>
      </c>
      <c r="C46" s="4">
        <v>-15156.290568919416</v>
      </c>
      <c r="E46" s="4">
        <v>59.722222222222214</v>
      </c>
      <c r="F46" s="4">
        <v>64390</v>
      </c>
    </row>
    <row r="47" spans="1:6" x14ac:dyDescent="0.2">
      <c r="A47" s="4">
        <v>23</v>
      </c>
      <c r="B47" s="4">
        <v>56185.985872470381</v>
      </c>
      <c r="C47" s="4">
        <v>22997.014127529619</v>
      </c>
      <c r="E47" s="4">
        <v>62.499999999999993</v>
      </c>
      <c r="F47" s="4">
        <v>64578</v>
      </c>
    </row>
    <row r="48" spans="1:6" x14ac:dyDescent="0.2">
      <c r="A48" s="4">
        <v>24</v>
      </c>
      <c r="B48" s="4">
        <v>60943.204658266492</v>
      </c>
      <c r="C48" s="4">
        <v>5684.7953417335084</v>
      </c>
      <c r="E48" s="4">
        <v>65.277777777777771</v>
      </c>
      <c r="F48" s="4">
        <v>65976</v>
      </c>
    </row>
    <row r="49" spans="1:6" x14ac:dyDescent="0.2">
      <c r="A49" s="4">
        <v>25</v>
      </c>
      <c r="B49" s="4">
        <v>56185.985872470381</v>
      </c>
      <c r="C49" s="4">
        <v>23489.014127529619</v>
      </c>
      <c r="E49" s="4">
        <v>68.055555555555543</v>
      </c>
      <c r="F49" s="4">
        <v>66628</v>
      </c>
    </row>
    <row r="50" spans="1:6" x14ac:dyDescent="0.2">
      <c r="A50" s="4">
        <v>26</v>
      </c>
      <c r="B50" s="4">
        <v>59753.899961817471</v>
      </c>
      <c r="C50" s="4">
        <v>-6960.8999618174712</v>
      </c>
      <c r="E50" s="4">
        <v>70.833333333333329</v>
      </c>
      <c r="F50" s="4">
        <v>66856</v>
      </c>
    </row>
    <row r="51" spans="1:6" x14ac:dyDescent="0.2">
      <c r="A51" s="4">
        <v>27</v>
      </c>
      <c r="B51" s="4">
        <v>59753.899961817471</v>
      </c>
      <c r="C51" s="4">
        <v>-9174.8999618174712</v>
      </c>
      <c r="E51" s="4">
        <v>73.6111111111111</v>
      </c>
      <c r="F51" s="4">
        <v>68254</v>
      </c>
    </row>
    <row r="52" spans="1:6" x14ac:dyDescent="0.2">
      <c r="A52" s="4">
        <v>28</v>
      </c>
      <c r="B52" s="4">
        <v>60943.204658266492</v>
      </c>
      <c r="C52" s="4">
        <v>5912.7953417335084</v>
      </c>
      <c r="E52" s="4">
        <v>76.388888888888886</v>
      </c>
      <c r="F52" s="4">
        <v>69286</v>
      </c>
    </row>
    <row r="53" spans="1:6" x14ac:dyDescent="0.2">
      <c r="A53" s="4">
        <v>29</v>
      </c>
      <c r="B53" s="4">
        <v>57375.290568919416</v>
      </c>
      <c r="C53" s="4">
        <v>-14421.290568919416</v>
      </c>
      <c r="E53" s="4">
        <v>79.166666666666657</v>
      </c>
      <c r="F53" s="4">
        <v>70219</v>
      </c>
    </row>
    <row r="54" spans="1:6" x14ac:dyDescent="0.2">
      <c r="A54" s="4">
        <v>30</v>
      </c>
      <c r="B54" s="4">
        <v>60943.204658266492</v>
      </c>
      <c r="C54" s="4">
        <v>1505.7953417335084</v>
      </c>
      <c r="E54" s="4">
        <v>81.944444444444443</v>
      </c>
      <c r="F54" s="4">
        <v>74411</v>
      </c>
    </row>
    <row r="55" spans="1:6" x14ac:dyDescent="0.2">
      <c r="A55" s="4">
        <v>31</v>
      </c>
      <c r="B55" s="4">
        <v>57375.290568919416</v>
      </c>
      <c r="C55" s="4">
        <v>-14643.290568919416</v>
      </c>
      <c r="E55" s="4">
        <v>84.722222222222214</v>
      </c>
      <c r="F55" s="4">
        <v>74487</v>
      </c>
    </row>
    <row r="56" spans="1:6" x14ac:dyDescent="0.2">
      <c r="A56" s="4">
        <v>32</v>
      </c>
      <c r="B56" s="4">
        <v>57375.290568919416</v>
      </c>
      <c r="C56" s="4">
        <v>21079.709431080584</v>
      </c>
      <c r="E56" s="4">
        <v>87.5</v>
      </c>
      <c r="F56" s="4">
        <v>76354</v>
      </c>
    </row>
    <row r="57" spans="1:6" x14ac:dyDescent="0.2">
      <c r="A57" s="4">
        <v>33</v>
      </c>
      <c r="B57" s="4">
        <v>58564.595265368436</v>
      </c>
      <c r="C57" s="4">
        <v>15922.404734631564</v>
      </c>
      <c r="E57" s="4">
        <v>90.277777777777771</v>
      </c>
      <c r="F57" s="4">
        <v>76902</v>
      </c>
    </row>
    <row r="58" spans="1:6" x14ac:dyDescent="0.2">
      <c r="A58" s="4">
        <v>34</v>
      </c>
      <c r="B58" s="4">
        <v>60943.204658266492</v>
      </c>
      <c r="C58" s="4">
        <v>1741.7953417335084</v>
      </c>
      <c r="E58" s="4">
        <v>93.055555555555543</v>
      </c>
      <c r="F58" s="4">
        <v>78455</v>
      </c>
    </row>
    <row r="59" spans="1:6" x14ac:dyDescent="0.2">
      <c r="A59" s="4">
        <v>35</v>
      </c>
      <c r="B59" s="4">
        <v>58564.595265368436</v>
      </c>
      <c r="C59" s="4">
        <v>15846.404734631564</v>
      </c>
      <c r="E59" s="4">
        <v>95.833333333333329</v>
      </c>
      <c r="F59" s="4">
        <v>79183</v>
      </c>
    </row>
    <row r="60" spans="1:6" ht="17" thickBot="1" x14ac:dyDescent="0.25">
      <c r="A60" s="5">
        <v>36</v>
      </c>
      <c r="B60" s="5">
        <v>57375.290568919416</v>
      </c>
      <c r="C60" s="5">
        <v>-14968.290568919416</v>
      </c>
      <c r="E60" s="5">
        <v>98.6111111111111</v>
      </c>
      <c r="F60" s="5">
        <v>79675</v>
      </c>
    </row>
  </sheetData>
  <sortState xmlns:xlrd2="http://schemas.microsoft.com/office/spreadsheetml/2017/richdata2" ref="F25:F60">
    <sortCondition ref="F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DEE1-B12A-C44B-B8FD-4EA86BCA8178}">
  <dimension ref="A1:G40"/>
  <sheetViews>
    <sheetView topLeftCell="B1" workbookViewId="0">
      <selection activeCell="G32" sqref="G32"/>
    </sheetView>
  </sheetViews>
  <sheetFormatPr baseColWidth="10" defaultRowHeight="16" x14ac:dyDescent="0.2"/>
  <cols>
    <col min="3" max="3" width="16.83203125" bestFit="1" customWidth="1"/>
    <col min="4" max="4" width="12.83203125" bestFit="1" customWidth="1"/>
    <col min="6" max="6" width="15" bestFit="1" customWidth="1"/>
    <col min="7" max="7" width="14.33203125" customWidth="1"/>
  </cols>
  <sheetData>
    <row r="1" spans="1:3" x14ac:dyDescent="0.2">
      <c r="A1" s="8">
        <v>30.5</v>
      </c>
      <c r="C1" t="s">
        <v>48</v>
      </c>
    </row>
    <row r="2" spans="1:3" x14ac:dyDescent="0.2">
      <c r="A2" s="8">
        <v>32.9</v>
      </c>
      <c r="C2">
        <v>25</v>
      </c>
    </row>
    <row r="3" spans="1:3" x14ac:dyDescent="0.2">
      <c r="A3" s="8">
        <v>33.299999999999997</v>
      </c>
      <c r="C3">
        <v>30</v>
      </c>
    </row>
    <row r="4" spans="1:3" x14ac:dyDescent="0.2">
      <c r="A4" s="8">
        <v>33.6</v>
      </c>
      <c r="C4">
        <v>35</v>
      </c>
    </row>
    <row r="5" spans="1:3" x14ac:dyDescent="0.2">
      <c r="A5" s="8">
        <v>34.9</v>
      </c>
      <c r="C5">
        <v>40</v>
      </c>
    </row>
    <row r="6" spans="1:3" x14ac:dyDescent="0.2">
      <c r="A6" s="8">
        <v>35.1</v>
      </c>
      <c r="C6">
        <v>45</v>
      </c>
    </row>
    <row r="7" spans="1:3" x14ac:dyDescent="0.2">
      <c r="A7" s="8">
        <v>36</v>
      </c>
      <c r="C7">
        <v>50</v>
      </c>
    </row>
    <row r="8" spans="1:3" x14ac:dyDescent="0.2">
      <c r="A8" s="8">
        <v>36.6</v>
      </c>
      <c r="C8">
        <v>55</v>
      </c>
    </row>
    <row r="9" spans="1:3" x14ac:dyDescent="0.2">
      <c r="A9" s="8">
        <v>37.5</v>
      </c>
      <c r="C9">
        <v>60</v>
      </c>
    </row>
    <row r="10" spans="1:3" x14ac:dyDescent="0.2">
      <c r="A10" s="8">
        <v>37.5</v>
      </c>
      <c r="C10">
        <v>65</v>
      </c>
    </row>
    <row r="11" spans="1:3" x14ac:dyDescent="0.2">
      <c r="A11" s="8">
        <v>37.6</v>
      </c>
    </row>
    <row r="12" spans="1:3" x14ac:dyDescent="0.2">
      <c r="A12" s="8">
        <v>38</v>
      </c>
    </row>
    <row r="13" spans="1:3" x14ac:dyDescent="0.2">
      <c r="A13" s="8">
        <v>38.799999999999997</v>
      </c>
      <c r="C13">
        <f>MODE(A1:A40)</f>
        <v>37.5</v>
      </c>
    </row>
    <row r="14" spans="1:3" x14ac:dyDescent="0.2">
      <c r="A14" s="8">
        <v>39.6</v>
      </c>
    </row>
    <row r="15" spans="1:3" x14ac:dyDescent="0.2">
      <c r="A15" s="8">
        <v>40.799999999999997</v>
      </c>
    </row>
    <row r="16" spans="1:3" x14ac:dyDescent="0.2">
      <c r="A16" s="8">
        <v>41.6</v>
      </c>
    </row>
    <row r="17" spans="1:7" ht="17" thickBot="1" x14ac:dyDescent="0.25">
      <c r="A17" s="8">
        <v>41.7</v>
      </c>
    </row>
    <row r="18" spans="1:7" ht="17" thickBot="1" x14ac:dyDescent="0.25">
      <c r="A18" s="8">
        <v>41.9</v>
      </c>
      <c r="C18" s="7" t="s">
        <v>35</v>
      </c>
      <c r="D18" s="7"/>
      <c r="F18" s="11" t="s">
        <v>49</v>
      </c>
      <c r="G18" s="11" t="s">
        <v>50</v>
      </c>
    </row>
    <row r="19" spans="1:7" x14ac:dyDescent="0.2">
      <c r="A19" s="8">
        <v>42.3</v>
      </c>
      <c r="C19" s="4"/>
      <c r="D19" s="4"/>
      <c r="F19" s="10" t="s">
        <v>51</v>
      </c>
      <c r="G19" s="10">
        <f>MIN(A1:A40)</f>
        <v>30.5</v>
      </c>
    </row>
    <row r="20" spans="1:7" x14ac:dyDescent="0.2">
      <c r="A20" s="8">
        <v>42.4</v>
      </c>
      <c r="C20" s="4" t="s">
        <v>36</v>
      </c>
      <c r="D20" s="4">
        <v>43.287500000000001</v>
      </c>
      <c r="F20" s="10" t="s">
        <v>52</v>
      </c>
      <c r="G20" s="10">
        <f>_xlfn.QUARTILE.INC(A1:A40, 1)</f>
        <v>37.575000000000003</v>
      </c>
    </row>
    <row r="21" spans="1:7" x14ac:dyDescent="0.2">
      <c r="A21" s="8">
        <v>42.9</v>
      </c>
      <c r="C21" s="4" t="s">
        <v>8</v>
      </c>
      <c r="D21" s="4">
        <v>1.1495271463764605</v>
      </c>
      <c r="F21" s="10" t="s">
        <v>53</v>
      </c>
      <c r="G21" s="10">
        <f>_xlfn.QUARTILE.INC(A1:A40, 2)</f>
        <v>42.65</v>
      </c>
    </row>
    <row r="22" spans="1:7" x14ac:dyDescent="0.2">
      <c r="A22" s="8">
        <v>43.2</v>
      </c>
      <c r="C22" s="4" t="s">
        <v>37</v>
      </c>
      <c r="D22" s="4">
        <v>42.65</v>
      </c>
      <c r="F22" s="10" t="s">
        <v>54</v>
      </c>
      <c r="G22" s="10">
        <f>_xlfn.QUARTILE.INC(A1:A40, 3)</f>
        <v>47.625</v>
      </c>
    </row>
    <row r="23" spans="1:7" x14ac:dyDescent="0.2">
      <c r="A23" s="8">
        <v>43.8</v>
      </c>
      <c r="C23" s="4" t="s">
        <v>38</v>
      </c>
      <c r="D23" s="4">
        <v>37.5</v>
      </c>
      <c r="F23" s="10" t="s">
        <v>55</v>
      </c>
      <c r="G23" s="10">
        <f>MAX(A1:A40)</f>
        <v>62.5</v>
      </c>
    </row>
    <row r="24" spans="1:7" x14ac:dyDescent="0.2">
      <c r="A24" s="8">
        <v>43.9</v>
      </c>
      <c r="C24" s="4" t="s">
        <v>39</v>
      </c>
      <c r="D24" s="4">
        <v>7.2702480294867762</v>
      </c>
    </row>
    <row r="25" spans="1:7" x14ac:dyDescent="0.2">
      <c r="A25" s="8">
        <v>44.1</v>
      </c>
      <c r="C25" s="4" t="s">
        <v>40</v>
      </c>
      <c r="D25" s="4">
        <v>52.856506410256351</v>
      </c>
      <c r="F25" s="10" t="s">
        <v>56</v>
      </c>
      <c r="G25" s="10">
        <f>_xlfn.QUARTILE.INC(A6:A45, 1)</f>
        <v>40.200000000000003</v>
      </c>
    </row>
    <row r="26" spans="1:7" x14ac:dyDescent="0.2">
      <c r="A26" s="8">
        <v>45.4</v>
      </c>
      <c r="C26" s="4" t="s">
        <v>41</v>
      </c>
      <c r="D26" s="4">
        <v>0.21657023050206847</v>
      </c>
      <c r="F26" s="10" t="s">
        <v>57</v>
      </c>
      <c r="G26" s="10">
        <f>(G21-G20)</f>
        <v>5.0749999999999957</v>
      </c>
    </row>
    <row r="27" spans="1:7" x14ac:dyDescent="0.2">
      <c r="A27" s="8">
        <v>46.5</v>
      </c>
      <c r="C27" s="4" t="s">
        <v>42</v>
      </c>
      <c r="D27" s="4">
        <v>0.57338009953331681</v>
      </c>
      <c r="F27" s="10" t="s">
        <v>58</v>
      </c>
      <c r="G27">
        <f>(G22-G21)</f>
        <v>4.9750000000000014</v>
      </c>
    </row>
    <row r="28" spans="1:7" x14ac:dyDescent="0.2">
      <c r="A28" s="8">
        <v>46.6</v>
      </c>
      <c r="C28" s="4" t="s">
        <v>43</v>
      </c>
      <c r="D28" s="4">
        <v>32</v>
      </c>
      <c r="F28" s="10"/>
    </row>
    <row r="29" spans="1:7" x14ac:dyDescent="0.2">
      <c r="A29" s="8">
        <v>47.3</v>
      </c>
      <c r="C29" s="4" t="s">
        <v>44</v>
      </c>
      <c r="D29" s="4">
        <v>30.5</v>
      </c>
      <c r="F29" s="10" t="s">
        <v>59</v>
      </c>
      <c r="G29">
        <f>(G23-G22)</f>
        <v>14.875</v>
      </c>
    </row>
    <row r="30" spans="1:7" x14ac:dyDescent="0.2">
      <c r="A30" s="8">
        <v>47.6</v>
      </c>
      <c r="C30" s="4" t="s">
        <v>45</v>
      </c>
      <c r="D30" s="4">
        <v>62.5</v>
      </c>
      <c r="F30" s="10" t="s">
        <v>60</v>
      </c>
      <c r="G30">
        <f>(G20-G19)</f>
        <v>7.0750000000000028</v>
      </c>
    </row>
    <row r="31" spans="1:7" x14ac:dyDescent="0.2">
      <c r="A31" s="8">
        <v>47.7</v>
      </c>
      <c r="C31" s="4" t="s">
        <v>46</v>
      </c>
      <c r="D31" s="4">
        <v>1731.5</v>
      </c>
    </row>
    <row r="32" spans="1:7" ht="17" thickBot="1" x14ac:dyDescent="0.25">
      <c r="A32" s="8">
        <v>48.1</v>
      </c>
      <c r="C32" s="5" t="s">
        <v>47</v>
      </c>
      <c r="D32" s="5">
        <v>40</v>
      </c>
      <c r="F32" s="10" t="s">
        <v>61</v>
      </c>
      <c r="G32">
        <f>AVERAGE(A1:A40)</f>
        <v>43.287499999999994</v>
      </c>
    </row>
    <row r="33" spans="1:7" x14ac:dyDescent="0.2">
      <c r="A33" s="8">
        <v>49.1</v>
      </c>
      <c r="D33">
        <v>-1.1232600460521567E-17</v>
      </c>
      <c r="F33" s="10" t="s">
        <v>62</v>
      </c>
      <c r="G33">
        <f>MODE(A1:A41)</f>
        <v>37.5</v>
      </c>
    </row>
    <row r="34" spans="1:7" x14ac:dyDescent="0.2">
      <c r="A34" s="8">
        <v>49.5</v>
      </c>
    </row>
    <row r="35" spans="1:7" x14ac:dyDescent="0.2">
      <c r="A35" s="8">
        <v>49.9</v>
      </c>
    </row>
    <row r="36" spans="1:7" x14ac:dyDescent="0.2">
      <c r="A36" s="8">
        <v>52.5</v>
      </c>
    </row>
    <row r="37" spans="1:7" x14ac:dyDescent="0.2">
      <c r="A37" s="8">
        <v>52.8</v>
      </c>
    </row>
    <row r="38" spans="1:7" x14ac:dyDescent="0.2">
      <c r="A38" s="8">
        <v>56.9</v>
      </c>
    </row>
    <row r="39" spans="1:7" x14ac:dyDescent="0.2">
      <c r="A39" s="8">
        <v>58.6</v>
      </c>
    </row>
    <row r="40" spans="1:7" x14ac:dyDescent="0.2">
      <c r="A40" s="8">
        <v>62.5</v>
      </c>
    </row>
  </sheetData>
  <sortState xmlns:xlrd2="http://schemas.microsoft.com/office/spreadsheetml/2017/richdata2" ref="A1:A40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1B73A-F17B-504E-A8F5-A1826720FB47}">
  <dimension ref="A1:D40"/>
  <sheetViews>
    <sheetView topLeftCell="A15" zoomScale="125" zoomScaleNormal="125" workbookViewId="0">
      <selection activeCell="B13" sqref="B13"/>
    </sheetView>
  </sheetViews>
  <sheetFormatPr baseColWidth="10" defaultRowHeight="16" x14ac:dyDescent="0.2"/>
  <sheetData>
    <row r="1" spans="1:4" x14ac:dyDescent="0.2">
      <c r="A1" s="8">
        <v>30.5</v>
      </c>
    </row>
    <row r="2" spans="1:4" x14ac:dyDescent="0.2">
      <c r="A2" s="8">
        <v>32.9</v>
      </c>
    </row>
    <row r="3" spans="1:4" x14ac:dyDescent="0.2">
      <c r="A3" s="8">
        <v>33.299999999999997</v>
      </c>
    </row>
    <row r="4" spans="1:4" x14ac:dyDescent="0.2">
      <c r="A4" s="8">
        <v>33.6</v>
      </c>
    </row>
    <row r="5" spans="1:4" x14ac:dyDescent="0.2">
      <c r="A5" s="8">
        <v>34.9</v>
      </c>
    </row>
    <row r="6" spans="1:4" x14ac:dyDescent="0.2">
      <c r="A6" s="8">
        <v>35.1</v>
      </c>
    </row>
    <row r="7" spans="1:4" x14ac:dyDescent="0.2">
      <c r="A7" s="8">
        <v>36</v>
      </c>
    </row>
    <row r="8" spans="1:4" x14ac:dyDescent="0.2">
      <c r="A8" s="8">
        <v>36.6</v>
      </c>
      <c r="D8" t="e">
        <f>M</f>
        <v>#NAME?</v>
      </c>
    </row>
    <row r="9" spans="1:4" x14ac:dyDescent="0.2">
      <c r="A9" s="8">
        <v>37.5</v>
      </c>
    </row>
    <row r="10" spans="1:4" x14ac:dyDescent="0.2">
      <c r="A10" s="8">
        <v>37.5</v>
      </c>
    </row>
    <row r="11" spans="1:4" x14ac:dyDescent="0.2">
      <c r="A11" s="8">
        <v>37.6</v>
      </c>
    </row>
    <row r="12" spans="1:4" x14ac:dyDescent="0.2">
      <c r="A12" s="8">
        <v>38</v>
      </c>
    </row>
    <row r="13" spans="1:4" x14ac:dyDescent="0.2">
      <c r="A13" s="8">
        <v>38.799999999999997</v>
      </c>
    </row>
    <row r="14" spans="1:4" x14ac:dyDescent="0.2">
      <c r="A14" s="8">
        <v>39.6</v>
      </c>
    </row>
    <row r="15" spans="1:4" x14ac:dyDescent="0.2">
      <c r="A15" s="8">
        <v>40.799999999999997</v>
      </c>
    </row>
    <row r="16" spans="1:4" x14ac:dyDescent="0.2">
      <c r="A16" s="8">
        <v>41.6</v>
      </c>
    </row>
    <row r="17" spans="1:1" x14ac:dyDescent="0.2">
      <c r="A17" s="8">
        <v>41.7</v>
      </c>
    </row>
    <row r="18" spans="1:1" x14ac:dyDescent="0.2">
      <c r="A18" s="8">
        <v>41.9</v>
      </c>
    </row>
    <row r="19" spans="1:1" x14ac:dyDescent="0.2">
      <c r="A19" s="8">
        <v>42.3</v>
      </c>
    </row>
    <row r="20" spans="1:1" x14ac:dyDescent="0.2">
      <c r="A20" s="8">
        <v>42.4</v>
      </c>
    </row>
    <row r="21" spans="1:1" x14ac:dyDescent="0.2">
      <c r="A21" s="8">
        <v>42.9</v>
      </c>
    </row>
    <row r="22" spans="1:1" x14ac:dyDescent="0.2">
      <c r="A22" s="8">
        <v>43.2</v>
      </c>
    </row>
    <row r="23" spans="1:1" x14ac:dyDescent="0.2">
      <c r="A23" s="8">
        <v>43.8</v>
      </c>
    </row>
    <row r="24" spans="1:1" x14ac:dyDescent="0.2">
      <c r="A24" s="8">
        <v>43.9</v>
      </c>
    </row>
    <row r="25" spans="1:1" x14ac:dyDescent="0.2">
      <c r="A25" s="8">
        <v>44.1</v>
      </c>
    </row>
    <row r="26" spans="1:1" x14ac:dyDescent="0.2">
      <c r="A26" s="8">
        <v>45.4</v>
      </c>
    </row>
    <row r="27" spans="1:1" x14ac:dyDescent="0.2">
      <c r="A27" s="8">
        <v>46.5</v>
      </c>
    </row>
    <row r="28" spans="1:1" x14ac:dyDescent="0.2">
      <c r="A28" s="8">
        <v>46.6</v>
      </c>
    </row>
    <row r="29" spans="1:1" x14ac:dyDescent="0.2">
      <c r="A29" s="8">
        <v>47.3</v>
      </c>
    </row>
    <row r="30" spans="1:1" x14ac:dyDescent="0.2">
      <c r="A30" s="8">
        <v>47.6</v>
      </c>
    </row>
    <row r="31" spans="1:1" x14ac:dyDescent="0.2">
      <c r="A31" s="8">
        <v>47.7</v>
      </c>
    </row>
    <row r="32" spans="1:1" x14ac:dyDescent="0.2">
      <c r="A32" s="8">
        <v>48.1</v>
      </c>
    </row>
    <row r="33" spans="1:1" x14ac:dyDescent="0.2">
      <c r="A33" s="8">
        <v>49.1</v>
      </c>
    </row>
    <row r="34" spans="1:1" x14ac:dyDescent="0.2">
      <c r="A34" s="8">
        <v>49.5</v>
      </c>
    </row>
    <row r="35" spans="1:1" x14ac:dyDescent="0.2">
      <c r="A35" s="8">
        <v>49.9</v>
      </c>
    </row>
    <row r="36" spans="1:1" x14ac:dyDescent="0.2">
      <c r="A36" s="8">
        <v>52.5</v>
      </c>
    </row>
    <row r="37" spans="1:1" x14ac:dyDescent="0.2">
      <c r="A37" s="8">
        <v>52.8</v>
      </c>
    </row>
    <row r="38" spans="1:1" x14ac:dyDescent="0.2">
      <c r="A38" s="8">
        <v>56.9</v>
      </c>
    </row>
    <row r="39" spans="1:1" x14ac:dyDescent="0.2">
      <c r="A39" s="8">
        <v>58.6</v>
      </c>
    </row>
    <row r="40" spans="1:1" x14ac:dyDescent="0.2">
      <c r="A40" s="8">
        <v>62.5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Sheet10</vt:lpstr>
      <vt:lpstr>Sheet7</vt:lpstr>
      <vt:lpstr>Sheet9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TAGG, MADDI H. (Student)</dc:creator>
  <cp:lastModifiedBy>TAGG, MADDI H. (Student)</cp:lastModifiedBy>
  <dcterms:created xsi:type="dcterms:W3CDTF">2020-01-11T14:55:30Z</dcterms:created>
  <dcterms:modified xsi:type="dcterms:W3CDTF">2020-01-15T13:10:13Z</dcterms:modified>
</cp:coreProperties>
</file>