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DTGLA001\Documents\UCT 2023\MASHA\Programming\Github\Modelling\MetapopWDM\Datasets\"/>
    </mc:Choice>
  </mc:AlternateContent>
  <xr:revisionPtr revIDLastSave="0" documentId="13_ncr:1_{29BF84BD-2745-4A45-B45E-39AC8591FC23}" xr6:coauthVersionLast="47" xr6:coauthVersionMax="47" xr10:uidLastSave="{00000000-0000-0000-0000-000000000000}"/>
  <bookViews>
    <workbookView xWindow="-110" yWindow="-110" windowWidth="19420" windowHeight="11620" activeTab="1" xr2:uid="{A417F36B-BABB-4C56-A475-E4A6F84786BD}"/>
  </bookViews>
  <sheets>
    <sheet name="states" sheetId="8" r:id="rId1"/>
    <sheet name="parameters" sheetId="7" r:id="rId2"/>
    <sheet name="statesc" sheetId="1" r:id="rId3"/>
    <sheet name="parametersc" sheetId="4" r:id="rId4"/>
    <sheet name="cstates" sheetId="6" r:id="rId5"/>
    <sheet name="cparameters" sheetId="2" r:id="rId6"/>
    <sheet name="contacts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7" l="1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4" i="4"/>
  <c r="C14" i="4"/>
  <c r="D14" i="4"/>
  <c r="D10" i="4"/>
  <c r="D9" i="4"/>
  <c r="D8" i="4"/>
  <c r="D7" i="4"/>
  <c r="D6" i="4"/>
  <c r="D5" i="4"/>
  <c r="D4" i="4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B10" i="2"/>
  <c r="B9" i="2"/>
  <c r="B8" i="2"/>
  <c r="B7" i="2"/>
  <c r="B6" i="2"/>
  <c r="B5" i="2"/>
  <c r="B4" i="2"/>
  <c r="D11" i="2"/>
  <c r="C11" i="2"/>
  <c r="B11" i="2"/>
</calcChain>
</file>

<file path=xl/sharedStrings.xml><?xml version="1.0" encoding="utf-8"?>
<sst xmlns="http://schemas.openxmlformats.org/spreadsheetml/2006/main" count="327" uniqueCount="132">
  <si>
    <t>state</t>
  </si>
  <si>
    <t>patch_1</t>
  </si>
  <si>
    <t>patch_2</t>
  </si>
  <si>
    <t>description</t>
  </si>
  <si>
    <t>patch_3</t>
  </si>
  <si>
    <t>source</t>
  </si>
  <si>
    <t>parameter</t>
  </si>
  <si>
    <t>contact</t>
  </si>
  <si>
    <t>S_m</t>
  </si>
  <si>
    <t>susceptible mosquitoes</t>
  </si>
  <si>
    <t>mu_m</t>
  </si>
  <si>
    <t>mu_h</t>
  </si>
  <si>
    <t>mu_s</t>
  </si>
  <si>
    <t>gamma_m</t>
  </si>
  <si>
    <t>gamma_h</t>
  </si>
  <si>
    <t>pa</t>
  </si>
  <si>
    <t>zeta_a</t>
  </si>
  <si>
    <t>zeta_u</t>
  </si>
  <si>
    <t>zeta_s</t>
  </si>
  <si>
    <t>omega</t>
  </si>
  <si>
    <t>alpha</t>
  </si>
  <si>
    <t>nu</t>
  </si>
  <si>
    <t>delta_r</t>
  </si>
  <si>
    <t>delta_u</t>
  </si>
  <si>
    <t>delta_s</t>
  </si>
  <si>
    <t>rho</t>
  </si>
  <si>
    <t>tau_u</t>
  </si>
  <si>
    <t>tau_s</t>
  </si>
  <si>
    <t>E_m</t>
  </si>
  <si>
    <t>I_m</t>
  </si>
  <si>
    <t>S_h</t>
  </si>
  <si>
    <t>E_h</t>
  </si>
  <si>
    <t>Iu_h</t>
  </si>
  <si>
    <t>Is_h</t>
  </si>
  <si>
    <t>A_h</t>
  </si>
  <si>
    <t>R_h</t>
  </si>
  <si>
    <t>Tu_h</t>
  </si>
  <si>
    <t>Ts_h</t>
  </si>
  <si>
    <t>CPrv</t>
  </si>
  <si>
    <t>CInc</t>
  </si>
  <si>
    <t>exposed mosquitoes</t>
  </si>
  <si>
    <t>infectious mosquitoes</t>
  </si>
  <si>
    <t>susceptible humans</t>
  </si>
  <si>
    <t>exposed humans</t>
  </si>
  <si>
    <t>infectious humans w/ mild symptoms</t>
  </si>
  <si>
    <t>infectious humans w/ severe symptoms</t>
  </si>
  <si>
    <t>asypmtomatic infectives</t>
  </si>
  <si>
    <t>patients recovered from infection</t>
  </si>
  <si>
    <t>treated mild infections</t>
  </si>
  <si>
    <t>treated severe symptoms</t>
  </si>
  <si>
    <t>cummulative incidence</t>
  </si>
  <si>
    <t>cummulative prevalence</t>
  </si>
  <si>
    <t>c</t>
  </si>
  <si>
    <t>b</t>
  </si>
  <si>
    <t>a</t>
  </si>
  <si>
    <t>Mosquito biting rate</t>
  </si>
  <si>
    <t>Probability of a bite on an infectious human will lead to an infection in a susceptible mosquito</t>
  </si>
  <si>
    <t>Probability of a bite by an infectious mosquito will lead to an infection in a susceptible human</t>
  </si>
  <si>
    <t>Natural mortality rate of adult mosquitoes</t>
  </si>
  <si>
    <t>Mosquito incubation rate</t>
  </si>
  <si>
    <t>Natural mortality rate of humans</t>
  </si>
  <si>
    <t>Recovery rate for treated humans</t>
  </si>
  <si>
    <t>Incubation rate for humans</t>
  </si>
  <si>
    <t>Rate at which humans develop severe symptoms</t>
  </si>
  <si>
    <t>Treatment rate for humans with uncomplicated symptoms</t>
  </si>
  <si>
    <t>Rate at which humans recover from severe symptoms</t>
  </si>
  <si>
    <t>Treatment rate for humans with severe symptoms</t>
  </si>
  <si>
    <t>Disease-induced mortality rate for humans with severe symptoms</t>
  </si>
  <si>
    <t>Natural recovery rate</t>
  </si>
  <si>
    <t>Recovery rate for treated uncomplicated humans</t>
  </si>
  <si>
    <t>Recovery rate for treated severe humans</t>
  </si>
  <si>
    <t>Rate at which uncomplicated humans lose symptoms but remain infectious</t>
  </si>
  <si>
    <t>Relative infectiousness of treated uncomplicated cases</t>
  </si>
  <si>
    <t>Relative infectiousness of treated severe cases</t>
  </si>
  <si>
    <t>Proportion of asymptomatic cases</t>
  </si>
  <si>
    <t>Relative infectiousness of asymptomatic cases</t>
  </si>
  <si>
    <t>E_a</t>
  </si>
  <si>
    <t>eggs</t>
  </si>
  <si>
    <t>L_a</t>
  </si>
  <si>
    <t>larvae</t>
  </si>
  <si>
    <t>P_a</t>
  </si>
  <si>
    <t>pupae</t>
  </si>
  <si>
    <t>K_e</t>
  </si>
  <si>
    <t>n_e</t>
  </si>
  <si>
    <t>theta</t>
  </si>
  <si>
    <t>kappa_e</t>
  </si>
  <si>
    <t>kappa_l</t>
  </si>
  <si>
    <t>kappa_p</t>
  </si>
  <si>
    <t>mu_e</t>
  </si>
  <si>
    <t>mu_l</t>
  </si>
  <si>
    <t>mu_p</t>
  </si>
  <si>
    <t>Carrying capacity</t>
  </si>
  <si>
    <t>Total eggs laid</t>
  </si>
  <si>
    <t>Egg hatching rate</t>
  </si>
  <si>
    <t>Egg laying rate</t>
  </si>
  <si>
    <t>Larvae pupation rate</t>
  </si>
  <si>
    <t>Pupae emergence rate</t>
  </si>
  <si>
    <t>Pupae clearance rate</t>
  </si>
  <si>
    <t>Larvae death rate</t>
  </si>
  <si>
    <t>Egg clearance rate</t>
  </si>
  <si>
    <t>CK_e</t>
  </si>
  <si>
    <t>Cn_e</t>
  </si>
  <si>
    <t>Ctheta</t>
  </si>
  <si>
    <t>Ckappa_e</t>
  </si>
  <si>
    <t>Ckappa_l</t>
  </si>
  <si>
    <t>Ckappa_p</t>
  </si>
  <si>
    <t>Cmu_e</t>
  </si>
  <si>
    <t>Cmu_l</t>
  </si>
  <si>
    <t>Cmu_p</t>
  </si>
  <si>
    <t>Ca</t>
  </si>
  <si>
    <t>Cb</t>
  </si>
  <si>
    <t>Cc</t>
  </si>
  <si>
    <t>Cmu_m</t>
  </si>
  <si>
    <t>Cgamma_m</t>
  </si>
  <si>
    <t>Cmu_h</t>
  </si>
  <si>
    <t>Crho</t>
  </si>
  <si>
    <t>Cgamma_h</t>
  </si>
  <si>
    <t>Cnu</t>
  </si>
  <si>
    <t>Ctau_u</t>
  </si>
  <si>
    <t>Comega</t>
  </si>
  <si>
    <t>Ctau_s</t>
  </si>
  <si>
    <t>Cmu_s</t>
  </si>
  <si>
    <t>Cdelta_r</t>
  </si>
  <si>
    <t>Cdelta_u</t>
  </si>
  <si>
    <t>Cdelta_s</t>
  </si>
  <si>
    <t>Calpha</t>
  </si>
  <si>
    <t>Czeta_u</t>
  </si>
  <si>
    <t>Czeta_s</t>
  </si>
  <si>
    <t>Cpa</t>
  </si>
  <si>
    <t>Czeta_a</t>
  </si>
  <si>
    <t>intervention coverage</t>
  </si>
  <si>
    <t>Icov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</si>
</sst>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center"/>
    </xf>
    <xf numFmtId="1" fontId="0" fillId="0" borderId="0" xfId="0" applyNumberFormat="1"/>
    <xf numFmtId="1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8AEDA-9393-4C78-B9AD-3B73037561AA}">
  <dimension ref="A1:G18"/>
  <sheetViews>
    <sheetView workbookViewId="0">
      <selection activeCell="B8" sqref="B8"/>
    </sheetView>
  </sheetViews>
  <sheetFormatPr defaultRowHeight="14.5" x14ac:dyDescent="0.35"/>
  <cols>
    <col min="2" max="2" width="13.6328125" customWidth="1"/>
    <col min="3" max="3" width="14.7265625" customWidth="1"/>
    <col min="4" max="4" width="14.1796875" customWidth="1"/>
    <col min="5" max="5" width="26.816406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7" x14ac:dyDescent="0.35">
      <c r="A2" t="s">
        <v>76</v>
      </c>
      <c r="B2" s="2">
        <v>100000</v>
      </c>
      <c r="C2" s="2">
        <v>100000</v>
      </c>
      <c r="D2" s="2">
        <v>100000</v>
      </c>
      <c r="E2" t="s">
        <v>77</v>
      </c>
    </row>
    <row r="3" spans="1:7" x14ac:dyDescent="0.35">
      <c r="A3" t="s">
        <v>78</v>
      </c>
      <c r="B3" s="2">
        <v>50000</v>
      </c>
      <c r="C3" s="2">
        <v>50000</v>
      </c>
      <c r="D3" s="2">
        <v>50000</v>
      </c>
      <c r="E3" t="s">
        <v>79</v>
      </c>
      <c r="G3" s="2"/>
    </row>
    <row r="4" spans="1:7" x14ac:dyDescent="0.35">
      <c r="A4" t="s">
        <v>80</v>
      </c>
      <c r="B4" s="2">
        <v>30000</v>
      </c>
      <c r="C4" s="2">
        <v>30000</v>
      </c>
      <c r="D4" s="2">
        <v>30000</v>
      </c>
      <c r="E4" t="s">
        <v>81</v>
      </c>
      <c r="G4" s="2"/>
    </row>
    <row r="5" spans="1:7" x14ac:dyDescent="0.35">
      <c r="A5" s="1" t="s">
        <v>8</v>
      </c>
      <c r="B5" s="3">
        <v>300000</v>
      </c>
      <c r="C5" s="3">
        <v>300000</v>
      </c>
      <c r="D5" s="3">
        <v>300000</v>
      </c>
      <c r="E5" t="s">
        <v>9</v>
      </c>
      <c r="G5" s="2"/>
    </row>
    <row r="6" spans="1:7" x14ac:dyDescent="0.35">
      <c r="A6" s="1" t="s">
        <v>28</v>
      </c>
      <c r="B6" s="3">
        <v>100000</v>
      </c>
      <c r="C6" s="3">
        <v>100000</v>
      </c>
      <c r="D6" s="3">
        <v>100000</v>
      </c>
      <c r="E6" t="s">
        <v>40</v>
      </c>
      <c r="G6" s="3"/>
    </row>
    <row r="7" spans="1:7" x14ac:dyDescent="0.35">
      <c r="A7" s="1" t="s">
        <v>29</v>
      </c>
      <c r="B7" s="3">
        <v>50000</v>
      </c>
      <c r="C7" s="3">
        <v>50000</v>
      </c>
      <c r="D7" s="3">
        <v>50000</v>
      </c>
      <c r="E7" t="s">
        <v>41</v>
      </c>
      <c r="G7" s="3"/>
    </row>
    <row r="8" spans="1:7" x14ac:dyDescent="0.35">
      <c r="A8" s="1" t="s">
        <v>30</v>
      </c>
      <c r="B8" s="3">
        <v>560000</v>
      </c>
      <c r="C8" s="3">
        <v>560000</v>
      </c>
      <c r="D8" s="3">
        <v>560000</v>
      </c>
      <c r="E8" t="s">
        <v>42</v>
      </c>
      <c r="G8" s="3"/>
    </row>
    <row r="9" spans="1:7" x14ac:dyDescent="0.35">
      <c r="A9" s="1" t="s">
        <v>31</v>
      </c>
      <c r="B9" s="3">
        <v>80000</v>
      </c>
      <c r="C9" s="3">
        <v>80000</v>
      </c>
      <c r="D9" s="3">
        <v>80000</v>
      </c>
      <c r="E9" t="s">
        <v>43</v>
      </c>
      <c r="G9" s="3"/>
    </row>
    <row r="10" spans="1:7" x14ac:dyDescent="0.35">
      <c r="A10" s="1" t="s">
        <v>34</v>
      </c>
      <c r="B10" s="3">
        <v>15000</v>
      </c>
      <c r="C10" s="3">
        <v>15000</v>
      </c>
      <c r="D10" s="3">
        <v>15000</v>
      </c>
      <c r="E10" t="s">
        <v>44</v>
      </c>
      <c r="G10" s="3"/>
    </row>
    <row r="11" spans="1:7" x14ac:dyDescent="0.35">
      <c r="A11" s="1" t="s">
        <v>32</v>
      </c>
      <c r="B11" s="3">
        <v>30000</v>
      </c>
      <c r="C11" s="3">
        <v>30000</v>
      </c>
      <c r="D11" s="3">
        <v>30000</v>
      </c>
      <c r="E11" t="s">
        <v>45</v>
      </c>
      <c r="G11" s="3"/>
    </row>
    <row r="12" spans="1:7" x14ac:dyDescent="0.35">
      <c r="A12" s="1" t="s">
        <v>33</v>
      </c>
      <c r="B12" s="3">
        <v>15000</v>
      </c>
      <c r="C12" s="3">
        <v>15000</v>
      </c>
      <c r="D12" s="3">
        <v>15000</v>
      </c>
      <c r="E12" t="s">
        <v>46</v>
      </c>
      <c r="G12" s="3"/>
    </row>
    <row r="13" spans="1:7" x14ac:dyDescent="0.35">
      <c r="A13" s="1" t="s">
        <v>36</v>
      </c>
      <c r="B13" s="3">
        <v>5000</v>
      </c>
      <c r="C13" s="3">
        <v>5000</v>
      </c>
      <c r="D13" s="3">
        <v>5000</v>
      </c>
      <c r="E13" t="s">
        <v>47</v>
      </c>
      <c r="G13" s="3"/>
    </row>
    <row r="14" spans="1:7" x14ac:dyDescent="0.35">
      <c r="A14" s="1" t="s">
        <v>37</v>
      </c>
      <c r="B14" s="3">
        <v>2500</v>
      </c>
      <c r="C14" s="3">
        <v>2500</v>
      </c>
      <c r="D14" s="3">
        <v>2500</v>
      </c>
      <c r="E14" t="s">
        <v>48</v>
      </c>
      <c r="G14" s="3"/>
    </row>
    <row r="15" spans="1:7" x14ac:dyDescent="0.35">
      <c r="A15" s="1" t="s">
        <v>35</v>
      </c>
      <c r="B15" s="3">
        <v>1000</v>
      </c>
      <c r="C15" s="3">
        <v>1000</v>
      </c>
      <c r="D15" s="3">
        <v>1000</v>
      </c>
      <c r="E15" t="s">
        <v>49</v>
      </c>
      <c r="G15" s="3"/>
    </row>
    <row r="16" spans="1:7" x14ac:dyDescent="0.35">
      <c r="A16" s="1" t="s">
        <v>131</v>
      </c>
      <c r="B16" s="3">
        <v>0</v>
      </c>
      <c r="C16" s="3">
        <v>0</v>
      </c>
      <c r="D16" s="3">
        <v>0</v>
      </c>
      <c r="E16" t="s">
        <v>130</v>
      </c>
      <c r="G16" s="3"/>
    </row>
    <row r="17" spans="1:5" x14ac:dyDescent="0.35">
      <c r="A17" t="s">
        <v>39</v>
      </c>
      <c r="B17" s="4">
        <v>0</v>
      </c>
      <c r="C17" s="4">
        <v>0</v>
      </c>
      <c r="D17" s="4">
        <v>0</v>
      </c>
      <c r="E17" t="s">
        <v>50</v>
      </c>
    </row>
    <row r="18" spans="1:5" x14ac:dyDescent="0.35">
      <c r="A18" t="s">
        <v>38</v>
      </c>
      <c r="B18" s="4">
        <v>0</v>
      </c>
      <c r="C18" s="4">
        <v>0</v>
      </c>
      <c r="D18" s="4">
        <v>0</v>
      </c>
      <c r="E18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D832-653D-4A2A-8A69-AE2A2FB9E57E}">
  <dimension ref="A1:F32"/>
  <sheetViews>
    <sheetView tabSelected="1" topLeftCell="A2" workbookViewId="0">
      <selection activeCell="L20" sqref="L20"/>
    </sheetView>
  </sheetViews>
  <sheetFormatPr defaultRowHeight="14.5" x14ac:dyDescent="0.35"/>
  <cols>
    <col min="1" max="2" width="15.453125" customWidth="1"/>
    <col min="3" max="3" width="16.08984375" customWidth="1"/>
    <col min="4" max="4" width="16.453125" customWidth="1"/>
    <col min="5" max="5" width="20.453125" customWidth="1"/>
  </cols>
  <sheetData>
    <row r="1" spans="1:6" x14ac:dyDescent="0.35">
      <c r="A1" t="s">
        <v>6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35">
      <c r="A2" t="s">
        <v>82</v>
      </c>
      <c r="B2" s="5">
        <v>1000000</v>
      </c>
      <c r="C2" s="5">
        <v>1000000</v>
      </c>
      <c r="D2" s="5">
        <v>1000000</v>
      </c>
      <c r="E2" t="s">
        <v>91</v>
      </c>
    </row>
    <row r="3" spans="1:6" x14ac:dyDescent="0.35">
      <c r="A3" t="s">
        <v>83</v>
      </c>
      <c r="B3" s="5">
        <v>300</v>
      </c>
      <c r="C3" s="5">
        <v>300</v>
      </c>
      <c r="D3" s="5">
        <v>300</v>
      </c>
      <c r="E3" t="s">
        <v>92</v>
      </c>
    </row>
    <row r="4" spans="1:6" x14ac:dyDescent="0.35">
      <c r="A4" t="s">
        <v>84</v>
      </c>
      <c r="B4" s="5">
        <f>1/4</f>
        <v>0.25</v>
      </c>
      <c r="C4" s="5">
        <f t="shared" ref="C4:D4" si="0">1/4</f>
        <v>0.25</v>
      </c>
      <c r="D4" s="5">
        <f t="shared" si="0"/>
        <v>0.25</v>
      </c>
      <c r="E4" t="s">
        <v>94</v>
      </c>
    </row>
    <row r="5" spans="1:6" x14ac:dyDescent="0.35">
      <c r="A5" t="s">
        <v>85</v>
      </c>
      <c r="B5" s="5">
        <f>1/2</f>
        <v>0.5</v>
      </c>
      <c r="C5" s="5">
        <f t="shared" ref="C5:D5" si="1">1/2</f>
        <v>0.5</v>
      </c>
      <c r="D5" s="5">
        <f t="shared" si="1"/>
        <v>0.5</v>
      </c>
      <c r="E5" t="s">
        <v>93</v>
      </c>
    </row>
    <row r="6" spans="1:6" x14ac:dyDescent="0.35">
      <c r="A6" t="s">
        <v>86</v>
      </c>
      <c r="B6" s="5">
        <f>1/7</f>
        <v>0.14285714285714285</v>
      </c>
      <c r="C6" s="5">
        <f t="shared" ref="C6:D6" si="2">1/7</f>
        <v>0.14285714285714285</v>
      </c>
      <c r="D6" s="5">
        <f t="shared" si="2"/>
        <v>0.14285714285714285</v>
      </c>
      <c r="E6" t="s">
        <v>95</v>
      </c>
    </row>
    <row r="7" spans="1:6" x14ac:dyDescent="0.35">
      <c r="A7" t="s">
        <v>87</v>
      </c>
      <c r="B7" s="5">
        <f>1/3</f>
        <v>0.33333333333333331</v>
      </c>
      <c r="C7" s="5">
        <f t="shared" ref="C7:D7" si="3">1/3</f>
        <v>0.33333333333333331</v>
      </c>
      <c r="D7" s="5">
        <f t="shared" si="3"/>
        <v>0.33333333333333331</v>
      </c>
      <c r="E7" t="s">
        <v>96</v>
      </c>
    </row>
    <row r="8" spans="1:6" x14ac:dyDescent="0.35">
      <c r="A8" t="s">
        <v>88</v>
      </c>
      <c r="B8" s="5">
        <f>1/10</f>
        <v>0.1</v>
      </c>
      <c r="C8" s="5">
        <f t="shared" ref="C8:D8" si="4">1/10</f>
        <v>0.1</v>
      </c>
      <c r="D8" s="5">
        <f t="shared" si="4"/>
        <v>0.1</v>
      </c>
      <c r="E8" t="s">
        <v>99</v>
      </c>
    </row>
    <row r="9" spans="1:6" x14ac:dyDescent="0.35">
      <c r="A9" t="s">
        <v>89</v>
      </c>
      <c r="B9" s="5">
        <f>1/14</f>
        <v>7.1428571428571425E-2</v>
      </c>
      <c r="C9" s="5">
        <f t="shared" ref="C9:D9" si="5">1/14</f>
        <v>7.1428571428571425E-2</v>
      </c>
      <c r="D9" s="5">
        <f t="shared" si="5"/>
        <v>7.1428571428571425E-2</v>
      </c>
      <c r="E9" t="s">
        <v>98</v>
      </c>
    </row>
    <row r="10" spans="1:6" x14ac:dyDescent="0.35">
      <c r="A10" t="s">
        <v>90</v>
      </c>
      <c r="B10" s="5">
        <f>1/7</f>
        <v>0.14285714285714285</v>
      </c>
      <c r="C10" s="5">
        <f t="shared" ref="C10:D10" si="6">1/7</f>
        <v>0.14285714285714285</v>
      </c>
      <c r="D10" s="5">
        <f t="shared" si="6"/>
        <v>0.14285714285714285</v>
      </c>
      <c r="E10" t="s">
        <v>97</v>
      </c>
    </row>
    <row r="11" spans="1:6" x14ac:dyDescent="0.35">
      <c r="A11" s="1" t="s">
        <v>10</v>
      </c>
      <c r="B11" s="6">
        <f>3.18293/30.4</f>
        <v>0.1047016447368421</v>
      </c>
      <c r="C11" s="6">
        <f t="shared" ref="C11:D11" si="7">3.18293/30.4</f>
        <v>0.1047016447368421</v>
      </c>
      <c r="D11" s="6">
        <f t="shared" si="7"/>
        <v>0.1047016447368421</v>
      </c>
      <c r="E11" s="1" t="s">
        <v>58</v>
      </c>
    </row>
    <row r="12" spans="1:6" x14ac:dyDescent="0.35">
      <c r="A12" s="1" t="s">
        <v>13</v>
      </c>
      <c r="B12" s="6">
        <v>0.1</v>
      </c>
      <c r="C12" s="6">
        <v>0.1</v>
      </c>
      <c r="D12" s="6">
        <v>0.1</v>
      </c>
      <c r="E12" s="1" t="s">
        <v>59</v>
      </c>
    </row>
    <row r="13" spans="1:6" x14ac:dyDescent="0.35">
      <c r="A13" s="1" t="s">
        <v>54</v>
      </c>
      <c r="B13" s="6">
        <v>5.1492000000000004</v>
      </c>
      <c r="C13" s="6">
        <v>5.1492000000000004</v>
      </c>
      <c r="D13" s="6">
        <v>5.1492000000000004</v>
      </c>
      <c r="E13" s="1" t="s">
        <v>55</v>
      </c>
    </row>
    <row r="14" spans="1:6" x14ac:dyDescent="0.35">
      <c r="A14" s="1" t="s">
        <v>53</v>
      </c>
      <c r="B14" s="6">
        <v>0.7</v>
      </c>
      <c r="C14" s="6">
        <v>0.7</v>
      </c>
      <c r="D14" s="6">
        <v>0.7</v>
      </c>
      <c r="E14" s="1" t="s">
        <v>56</v>
      </c>
    </row>
    <row r="15" spans="1:6" x14ac:dyDescent="0.35">
      <c r="A15" s="1" t="s">
        <v>52</v>
      </c>
      <c r="B15" s="6">
        <v>0.9</v>
      </c>
      <c r="C15" s="6">
        <v>0.9</v>
      </c>
      <c r="D15" s="6">
        <v>0.9</v>
      </c>
      <c r="E15" s="1" t="s">
        <v>57</v>
      </c>
    </row>
    <row r="16" spans="1:6" x14ac:dyDescent="0.35">
      <c r="A16" s="1" t="s">
        <v>11</v>
      </c>
      <c r="B16" s="6">
        <v>1.4999999999999999E-2</v>
      </c>
      <c r="C16" s="6">
        <v>1.4999999999999999E-2</v>
      </c>
      <c r="D16" s="6">
        <v>1.4999999999999999E-2</v>
      </c>
      <c r="E16" s="1" t="s">
        <v>60</v>
      </c>
    </row>
    <row r="17" spans="1:5" x14ac:dyDescent="0.35">
      <c r="A17" s="1" t="s">
        <v>25</v>
      </c>
      <c r="B17" s="6">
        <v>0.03</v>
      </c>
      <c r="C17" s="6">
        <v>0.03</v>
      </c>
      <c r="D17" s="6">
        <v>0.03</v>
      </c>
      <c r="E17" s="1" t="s">
        <v>61</v>
      </c>
    </row>
    <row r="18" spans="1:5" x14ac:dyDescent="0.35">
      <c r="A18" s="1" t="s">
        <v>14</v>
      </c>
      <c r="B18" s="6">
        <v>0.08</v>
      </c>
      <c r="C18" s="6">
        <v>0.08</v>
      </c>
      <c r="D18" s="6">
        <v>0.08</v>
      </c>
      <c r="E18" s="1" t="s">
        <v>62</v>
      </c>
    </row>
    <row r="19" spans="1:5" x14ac:dyDescent="0.35">
      <c r="A19" s="1" t="s">
        <v>15</v>
      </c>
      <c r="B19" s="6">
        <v>0.1</v>
      </c>
      <c r="C19" s="6">
        <v>0.1</v>
      </c>
      <c r="D19" s="6">
        <v>0.1</v>
      </c>
      <c r="E19" s="1" t="s">
        <v>74</v>
      </c>
    </row>
    <row r="20" spans="1:5" x14ac:dyDescent="0.35">
      <c r="A20" s="1" t="s">
        <v>19</v>
      </c>
      <c r="B20" s="6">
        <v>0.2</v>
      </c>
      <c r="C20" s="6">
        <v>0.2</v>
      </c>
      <c r="D20" s="6">
        <v>0.2</v>
      </c>
      <c r="E20" s="1" t="s">
        <v>65</v>
      </c>
    </row>
    <row r="21" spans="1:5" x14ac:dyDescent="0.35">
      <c r="A21" s="1" t="s">
        <v>22</v>
      </c>
      <c r="B21" s="6">
        <v>0.01</v>
      </c>
      <c r="C21" s="6">
        <v>0.01</v>
      </c>
      <c r="D21" s="6">
        <v>0.01</v>
      </c>
      <c r="E21" s="1" t="s">
        <v>68</v>
      </c>
    </row>
    <row r="22" spans="1:5" x14ac:dyDescent="0.35">
      <c r="A22" s="1" t="s">
        <v>23</v>
      </c>
      <c r="B22" s="6">
        <v>0.03</v>
      </c>
      <c r="C22" s="6">
        <v>0.03</v>
      </c>
      <c r="D22" s="6">
        <v>0.03</v>
      </c>
      <c r="E22" s="1" t="s">
        <v>69</v>
      </c>
    </row>
    <row r="23" spans="1:5" x14ac:dyDescent="0.35">
      <c r="A23" s="1" t="s">
        <v>24</v>
      </c>
      <c r="B23" s="6">
        <v>0.02</v>
      </c>
      <c r="C23" s="6">
        <v>0.02</v>
      </c>
      <c r="D23" s="6">
        <v>0.02</v>
      </c>
      <c r="E23" s="1" t="s">
        <v>70</v>
      </c>
    </row>
    <row r="24" spans="1:5" x14ac:dyDescent="0.35">
      <c r="A24" s="1" t="s">
        <v>21</v>
      </c>
      <c r="B24" s="6">
        <v>0.05</v>
      </c>
      <c r="C24" s="6">
        <v>0.05</v>
      </c>
      <c r="D24" s="6">
        <v>0.05</v>
      </c>
      <c r="E24" s="1" t="s">
        <v>63</v>
      </c>
    </row>
    <row r="25" spans="1:5" x14ac:dyDescent="0.35">
      <c r="A25" s="1" t="s">
        <v>26</v>
      </c>
      <c r="B25" s="6">
        <v>0.1</v>
      </c>
      <c r="C25" s="6">
        <v>0.1</v>
      </c>
      <c r="D25" s="6">
        <v>0.1</v>
      </c>
      <c r="E25" s="1" t="s">
        <v>64</v>
      </c>
    </row>
    <row r="26" spans="1:5" x14ac:dyDescent="0.35">
      <c r="A26" s="1" t="s">
        <v>27</v>
      </c>
      <c r="B26" s="6">
        <v>0.15</v>
      </c>
      <c r="C26" s="6">
        <v>0.15</v>
      </c>
      <c r="D26" s="6">
        <v>0.15</v>
      </c>
      <c r="E26" s="1" t="s">
        <v>66</v>
      </c>
    </row>
    <row r="27" spans="1:5" x14ac:dyDescent="0.35">
      <c r="A27" s="1" t="s">
        <v>12</v>
      </c>
      <c r="B27" s="6">
        <v>0.05</v>
      </c>
      <c r="C27" s="6">
        <v>0.05</v>
      </c>
      <c r="D27" s="6">
        <v>0.05</v>
      </c>
      <c r="E27" s="1" t="s">
        <v>67</v>
      </c>
    </row>
    <row r="28" spans="1:5" x14ac:dyDescent="0.35">
      <c r="A28" s="1" t="s">
        <v>20</v>
      </c>
      <c r="B28" s="6">
        <v>0.2</v>
      </c>
      <c r="C28" s="6">
        <v>0.2</v>
      </c>
      <c r="D28" s="6">
        <v>0.2</v>
      </c>
      <c r="E28" s="1" t="s">
        <v>71</v>
      </c>
    </row>
    <row r="29" spans="1:5" x14ac:dyDescent="0.35">
      <c r="A29" s="1" t="s">
        <v>16</v>
      </c>
      <c r="B29" s="6">
        <v>0.35</v>
      </c>
      <c r="C29" s="6">
        <v>0.35</v>
      </c>
      <c r="D29" s="6">
        <v>0.35</v>
      </c>
      <c r="E29" s="1" t="s">
        <v>75</v>
      </c>
    </row>
    <row r="30" spans="1:5" x14ac:dyDescent="0.35">
      <c r="A30" s="1" t="s">
        <v>17</v>
      </c>
      <c r="B30" s="6">
        <v>0.25</v>
      </c>
      <c r="C30" s="6">
        <v>0.25</v>
      </c>
      <c r="D30" s="6">
        <v>0.25</v>
      </c>
      <c r="E30" s="1" t="s">
        <v>72</v>
      </c>
    </row>
    <row r="31" spans="1:5" x14ac:dyDescent="0.35">
      <c r="A31" s="1" t="s">
        <v>18</v>
      </c>
      <c r="B31" s="6">
        <v>0.15</v>
      </c>
      <c r="C31" s="6">
        <v>0.15</v>
      </c>
      <c r="D31" s="6">
        <v>0.15</v>
      </c>
      <c r="E31" s="1" t="s">
        <v>73</v>
      </c>
    </row>
    <row r="32" spans="1:5" x14ac:dyDescent="0.35">
      <c r="A3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C12CC-B3C5-4B21-BAA5-7E0ADD279094}">
  <dimension ref="A1:G18"/>
  <sheetViews>
    <sheetView workbookViewId="0">
      <selection activeCell="I11" sqref="I11"/>
    </sheetView>
  </sheetViews>
  <sheetFormatPr defaultRowHeight="14.5" x14ac:dyDescent="0.35"/>
  <cols>
    <col min="2" max="2" width="13.6328125" customWidth="1"/>
    <col min="3" max="3" width="14.7265625" customWidth="1"/>
    <col min="4" max="4" width="14.1796875" customWidth="1"/>
    <col min="5" max="5" width="26.816406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7" x14ac:dyDescent="0.35">
      <c r="A2" t="s">
        <v>76</v>
      </c>
      <c r="B2" s="2">
        <v>100000</v>
      </c>
      <c r="C2" s="2">
        <v>100000</v>
      </c>
      <c r="D2" s="2">
        <v>100000</v>
      </c>
      <c r="E2" t="s">
        <v>77</v>
      </c>
    </row>
    <row r="3" spans="1:7" x14ac:dyDescent="0.35">
      <c r="A3" t="s">
        <v>78</v>
      </c>
      <c r="B3" s="2">
        <v>50000</v>
      </c>
      <c r="C3" s="2">
        <v>50000</v>
      </c>
      <c r="D3" s="2">
        <v>50000</v>
      </c>
      <c r="E3" t="s">
        <v>79</v>
      </c>
      <c r="G3" s="2"/>
    </row>
    <row r="4" spans="1:7" x14ac:dyDescent="0.35">
      <c r="A4" t="s">
        <v>80</v>
      </c>
      <c r="B4" s="2">
        <v>30000</v>
      </c>
      <c r="C4" s="2">
        <v>30000</v>
      </c>
      <c r="D4" s="2">
        <v>30000</v>
      </c>
      <c r="E4" t="s">
        <v>81</v>
      </c>
      <c r="G4" s="2"/>
    </row>
    <row r="5" spans="1:7" x14ac:dyDescent="0.35">
      <c r="A5" s="1" t="s">
        <v>8</v>
      </c>
      <c r="B5" s="3">
        <v>300000</v>
      </c>
      <c r="C5" s="3">
        <v>300000</v>
      </c>
      <c r="D5" s="3">
        <v>300000</v>
      </c>
      <c r="E5" t="s">
        <v>9</v>
      </c>
      <c r="G5" s="2"/>
    </row>
    <row r="6" spans="1:7" x14ac:dyDescent="0.35">
      <c r="A6" s="1" t="s">
        <v>28</v>
      </c>
      <c r="B6" s="3">
        <v>100000</v>
      </c>
      <c r="C6" s="3">
        <v>100000</v>
      </c>
      <c r="D6" s="3">
        <v>100000</v>
      </c>
      <c r="E6" t="s">
        <v>40</v>
      </c>
      <c r="G6" s="3"/>
    </row>
    <row r="7" spans="1:7" x14ac:dyDescent="0.35">
      <c r="A7" s="1" t="s">
        <v>29</v>
      </c>
      <c r="B7" s="3">
        <v>50000</v>
      </c>
      <c r="C7" s="3">
        <v>50000</v>
      </c>
      <c r="D7" s="3">
        <v>50000</v>
      </c>
      <c r="E7" t="s">
        <v>41</v>
      </c>
      <c r="G7" s="3"/>
    </row>
    <row r="8" spans="1:7" x14ac:dyDescent="0.35">
      <c r="A8" s="1" t="s">
        <v>30</v>
      </c>
      <c r="B8" s="3">
        <v>4960000</v>
      </c>
      <c r="C8" s="3">
        <v>760000</v>
      </c>
      <c r="D8" s="3">
        <v>460000</v>
      </c>
      <c r="E8" t="s">
        <v>42</v>
      </c>
      <c r="G8" s="3"/>
    </row>
    <row r="9" spans="1:7" x14ac:dyDescent="0.35">
      <c r="A9" s="1" t="s">
        <v>31</v>
      </c>
      <c r="B9" s="3">
        <v>8000</v>
      </c>
      <c r="C9" s="3">
        <v>80000</v>
      </c>
      <c r="D9" s="3">
        <v>8000</v>
      </c>
      <c r="E9" t="s">
        <v>43</v>
      </c>
      <c r="G9" s="3"/>
    </row>
    <row r="10" spans="1:7" x14ac:dyDescent="0.35">
      <c r="A10" s="1" t="s">
        <v>34</v>
      </c>
      <c r="B10" s="3">
        <v>15000</v>
      </c>
      <c r="C10" s="3">
        <v>15000</v>
      </c>
      <c r="D10" s="3">
        <v>1500</v>
      </c>
      <c r="E10" t="s">
        <v>44</v>
      </c>
      <c r="G10" s="3"/>
    </row>
    <row r="11" spans="1:7" x14ac:dyDescent="0.35">
      <c r="A11" s="1" t="s">
        <v>32</v>
      </c>
      <c r="B11" s="3">
        <v>30000</v>
      </c>
      <c r="C11" s="3">
        <v>30000</v>
      </c>
      <c r="D11" s="3">
        <v>30000</v>
      </c>
      <c r="E11" t="s">
        <v>45</v>
      </c>
      <c r="G11" s="3"/>
    </row>
    <row r="12" spans="1:7" x14ac:dyDescent="0.35">
      <c r="A12" s="1" t="s">
        <v>33</v>
      </c>
      <c r="B12" s="3">
        <v>1500</v>
      </c>
      <c r="C12" s="3">
        <v>15000</v>
      </c>
      <c r="D12" s="3">
        <v>1500</v>
      </c>
      <c r="E12" t="s">
        <v>46</v>
      </c>
      <c r="G12" s="3"/>
    </row>
    <row r="13" spans="1:7" x14ac:dyDescent="0.35">
      <c r="A13" s="1" t="s">
        <v>36</v>
      </c>
      <c r="B13" s="3">
        <v>5000</v>
      </c>
      <c r="C13" s="3">
        <v>5000</v>
      </c>
      <c r="D13" s="3">
        <v>5000</v>
      </c>
      <c r="E13" t="s">
        <v>47</v>
      </c>
      <c r="G13" s="3"/>
    </row>
    <row r="14" spans="1:7" x14ac:dyDescent="0.35">
      <c r="A14" s="1" t="s">
        <v>37</v>
      </c>
      <c r="B14" s="3">
        <v>2500</v>
      </c>
      <c r="C14" s="3">
        <v>2500</v>
      </c>
      <c r="D14" s="3">
        <v>2500</v>
      </c>
      <c r="E14" t="s">
        <v>48</v>
      </c>
      <c r="G14" s="3"/>
    </row>
    <row r="15" spans="1:7" x14ac:dyDescent="0.35">
      <c r="A15" s="1" t="s">
        <v>35</v>
      </c>
      <c r="B15" s="3">
        <v>1000</v>
      </c>
      <c r="C15" s="3">
        <v>1000</v>
      </c>
      <c r="D15" s="3">
        <v>1000</v>
      </c>
      <c r="E15" t="s">
        <v>49</v>
      </c>
      <c r="G15" s="3"/>
    </row>
    <row r="16" spans="1:7" x14ac:dyDescent="0.35">
      <c r="A16" s="1" t="s">
        <v>131</v>
      </c>
      <c r="B16" s="3">
        <v>0</v>
      </c>
      <c r="C16" s="3">
        <v>0</v>
      </c>
      <c r="D16" s="3">
        <v>0</v>
      </c>
      <c r="E16" t="s">
        <v>130</v>
      </c>
      <c r="G16" s="3"/>
    </row>
    <row r="17" spans="1:5" x14ac:dyDescent="0.35">
      <c r="A17" t="s">
        <v>39</v>
      </c>
      <c r="B17" s="4">
        <v>0</v>
      </c>
      <c r="C17" s="4">
        <v>0</v>
      </c>
      <c r="D17" s="4">
        <v>0</v>
      </c>
      <c r="E17" t="s">
        <v>50</v>
      </c>
    </row>
    <row r="18" spans="1:5" x14ac:dyDescent="0.35">
      <c r="A18" t="s">
        <v>38</v>
      </c>
      <c r="B18" s="4">
        <v>0</v>
      </c>
      <c r="C18" s="4">
        <v>0</v>
      </c>
      <c r="D18" s="4">
        <v>0</v>
      </c>
      <c r="E18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C08B3-EA7A-4DA6-A529-D39DF46039BD}">
  <dimension ref="A1:F32"/>
  <sheetViews>
    <sheetView topLeftCell="A12" workbookViewId="0">
      <selection activeCell="K29" sqref="K29"/>
    </sheetView>
  </sheetViews>
  <sheetFormatPr defaultRowHeight="14.5" x14ac:dyDescent="0.35"/>
  <cols>
    <col min="1" max="2" width="15.453125" customWidth="1"/>
    <col min="3" max="3" width="14.453125" customWidth="1"/>
    <col min="4" max="4" width="16.453125" customWidth="1"/>
    <col min="5" max="5" width="20.453125" customWidth="1"/>
  </cols>
  <sheetData>
    <row r="1" spans="1:6" x14ac:dyDescent="0.35">
      <c r="A1" t="s">
        <v>6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35">
      <c r="A2" t="s">
        <v>82</v>
      </c>
      <c r="B2" s="5">
        <v>1000000</v>
      </c>
      <c r="C2" s="5">
        <v>1000000</v>
      </c>
      <c r="D2" s="5">
        <v>1000000</v>
      </c>
      <c r="E2" t="s">
        <v>91</v>
      </c>
    </row>
    <row r="3" spans="1:6" x14ac:dyDescent="0.35">
      <c r="A3" t="s">
        <v>83</v>
      </c>
      <c r="B3" s="5">
        <v>300</v>
      </c>
      <c r="C3" s="5">
        <v>300</v>
      </c>
      <c r="D3" s="5">
        <v>300</v>
      </c>
      <c r="E3" t="s">
        <v>92</v>
      </c>
    </row>
    <row r="4" spans="1:6" x14ac:dyDescent="0.35">
      <c r="A4" t="s">
        <v>84</v>
      </c>
      <c r="B4" s="5">
        <f t="shared" ref="B4:D4" si="0">1/4</f>
        <v>0.25</v>
      </c>
      <c r="C4" s="5">
        <f t="shared" si="0"/>
        <v>0.25</v>
      </c>
      <c r="D4" s="5">
        <f t="shared" si="0"/>
        <v>0.25</v>
      </c>
      <c r="E4" t="s">
        <v>94</v>
      </c>
    </row>
    <row r="5" spans="1:6" x14ac:dyDescent="0.35">
      <c r="A5" t="s">
        <v>85</v>
      </c>
      <c r="B5" s="5">
        <f t="shared" ref="B5:D5" si="1">1/2</f>
        <v>0.5</v>
      </c>
      <c r="C5" s="5">
        <f t="shared" si="1"/>
        <v>0.5</v>
      </c>
      <c r="D5" s="5">
        <f t="shared" si="1"/>
        <v>0.5</v>
      </c>
      <c r="E5" t="s">
        <v>93</v>
      </c>
    </row>
    <row r="6" spans="1:6" x14ac:dyDescent="0.35">
      <c r="A6" t="s">
        <v>86</v>
      </c>
      <c r="B6" s="5">
        <f t="shared" ref="B6:D6" si="2">1/7</f>
        <v>0.14285714285714285</v>
      </c>
      <c r="C6" s="5">
        <f t="shared" si="2"/>
        <v>0.14285714285714285</v>
      </c>
      <c r="D6" s="5">
        <f t="shared" si="2"/>
        <v>0.14285714285714285</v>
      </c>
      <c r="E6" t="s">
        <v>95</v>
      </c>
    </row>
    <row r="7" spans="1:6" x14ac:dyDescent="0.35">
      <c r="A7" t="s">
        <v>87</v>
      </c>
      <c r="B7" s="5">
        <f t="shared" ref="B7:D7" si="3">1/3</f>
        <v>0.33333333333333331</v>
      </c>
      <c r="C7" s="5">
        <f t="shared" si="3"/>
        <v>0.33333333333333331</v>
      </c>
      <c r="D7" s="5">
        <f t="shared" si="3"/>
        <v>0.33333333333333331</v>
      </c>
      <c r="E7" t="s">
        <v>96</v>
      </c>
    </row>
    <row r="8" spans="1:6" x14ac:dyDescent="0.35">
      <c r="A8" t="s">
        <v>88</v>
      </c>
      <c r="B8" s="5">
        <f t="shared" ref="B8:D8" si="4">1/10</f>
        <v>0.1</v>
      </c>
      <c r="C8" s="5">
        <f t="shared" si="4"/>
        <v>0.1</v>
      </c>
      <c r="D8" s="5">
        <f t="shared" si="4"/>
        <v>0.1</v>
      </c>
      <c r="E8" t="s">
        <v>99</v>
      </c>
    </row>
    <row r="9" spans="1:6" x14ac:dyDescent="0.35">
      <c r="A9" t="s">
        <v>89</v>
      </c>
      <c r="B9" s="5">
        <f t="shared" ref="B9:D9" si="5">1/14</f>
        <v>7.1428571428571425E-2</v>
      </c>
      <c r="C9" s="5">
        <f t="shared" si="5"/>
        <v>7.1428571428571425E-2</v>
      </c>
      <c r="D9" s="5">
        <f t="shared" si="5"/>
        <v>7.1428571428571425E-2</v>
      </c>
      <c r="E9" t="s">
        <v>98</v>
      </c>
    </row>
    <row r="10" spans="1:6" x14ac:dyDescent="0.35">
      <c r="A10" t="s">
        <v>90</v>
      </c>
      <c r="B10" s="5">
        <f t="shared" ref="B10:D10" si="6">1/7</f>
        <v>0.14285714285714285</v>
      </c>
      <c r="C10" s="5">
        <f t="shared" si="6"/>
        <v>0.14285714285714285</v>
      </c>
      <c r="D10" s="5">
        <f t="shared" si="6"/>
        <v>0.14285714285714285</v>
      </c>
      <c r="E10" t="s">
        <v>97</v>
      </c>
    </row>
    <row r="11" spans="1:6" x14ac:dyDescent="0.35">
      <c r="A11" s="1" t="s">
        <v>54</v>
      </c>
      <c r="B11" s="6">
        <v>5.1492000000000004</v>
      </c>
      <c r="C11" s="6">
        <v>5.1492000000000004</v>
      </c>
      <c r="D11" s="6">
        <v>5.1492000000000004</v>
      </c>
      <c r="E11" s="1" t="s">
        <v>55</v>
      </c>
    </row>
    <row r="12" spans="1:6" x14ac:dyDescent="0.35">
      <c r="A12" s="1" t="s">
        <v>53</v>
      </c>
      <c r="B12" s="6">
        <v>0.7</v>
      </c>
      <c r="C12" s="6">
        <v>0.7</v>
      </c>
      <c r="D12" s="6">
        <v>0.7</v>
      </c>
      <c r="E12" s="1" t="s">
        <v>56</v>
      </c>
    </row>
    <row r="13" spans="1:6" x14ac:dyDescent="0.35">
      <c r="A13" s="1" t="s">
        <v>52</v>
      </c>
      <c r="B13" s="6">
        <v>0.9</v>
      </c>
      <c r="C13" s="6">
        <v>0.9</v>
      </c>
      <c r="D13" s="6">
        <v>0.9</v>
      </c>
      <c r="E13" s="1" t="s">
        <v>57</v>
      </c>
    </row>
    <row r="14" spans="1:6" x14ac:dyDescent="0.35">
      <c r="A14" s="1" t="s">
        <v>10</v>
      </c>
      <c r="B14" s="6">
        <f t="shared" ref="B14:D14" si="7">3.18293/30.4</f>
        <v>0.1047016447368421</v>
      </c>
      <c r="C14" s="6">
        <f t="shared" si="7"/>
        <v>0.1047016447368421</v>
      </c>
      <c r="D14" s="6">
        <f t="shared" si="7"/>
        <v>0.1047016447368421</v>
      </c>
      <c r="E14" s="1" t="s">
        <v>58</v>
      </c>
    </row>
    <row r="15" spans="1:6" x14ac:dyDescent="0.35">
      <c r="A15" s="1" t="s">
        <v>13</v>
      </c>
      <c r="B15" s="6">
        <v>0.1</v>
      </c>
      <c r="C15" s="6">
        <v>0.1</v>
      </c>
      <c r="D15" s="6">
        <v>0.1</v>
      </c>
      <c r="E15" s="1" t="s">
        <v>59</v>
      </c>
    </row>
    <row r="16" spans="1:6" x14ac:dyDescent="0.35">
      <c r="A16" s="1" t="s">
        <v>11</v>
      </c>
      <c r="B16" s="6">
        <v>0.01</v>
      </c>
      <c r="C16" s="6">
        <v>0.01</v>
      </c>
      <c r="D16" s="6">
        <v>0.01</v>
      </c>
      <c r="E16" s="1" t="s">
        <v>60</v>
      </c>
    </row>
    <row r="17" spans="1:5" x14ac:dyDescent="0.35">
      <c r="A17" s="1" t="s">
        <v>25</v>
      </c>
      <c r="B17" s="6">
        <v>0.3</v>
      </c>
      <c r="C17" s="6">
        <v>0.3</v>
      </c>
      <c r="D17" s="6">
        <v>0.3</v>
      </c>
      <c r="E17" s="1" t="s">
        <v>61</v>
      </c>
    </row>
    <row r="18" spans="1:5" x14ac:dyDescent="0.35">
      <c r="A18" s="1" t="s">
        <v>14</v>
      </c>
      <c r="B18" s="6">
        <v>0.08</v>
      </c>
      <c r="C18" s="6">
        <v>0.08</v>
      </c>
      <c r="D18" s="6">
        <v>0.08</v>
      </c>
      <c r="E18" s="1" t="s">
        <v>62</v>
      </c>
    </row>
    <row r="19" spans="1:5" x14ac:dyDescent="0.35">
      <c r="A19" s="1" t="s">
        <v>21</v>
      </c>
      <c r="B19" s="6">
        <v>0.05</v>
      </c>
      <c r="C19" s="6">
        <v>0.05</v>
      </c>
      <c r="D19" s="6">
        <v>0.05</v>
      </c>
      <c r="E19" s="1" t="s">
        <v>63</v>
      </c>
    </row>
    <row r="20" spans="1:5" x14ac:dyDescent="0.35">
      <c r="A20" s="1" t="s">
        <v>26</v>
      </c>
      <c r="B20" s="6">
        <v>0.45</v>
      </c>
      <c r="C20" s="6">
        <v>0.45</v>
      </c>
      <c r="D20" s="6">
        <v>0.45</v>
      </c>
      <c r="E20" s="1" t="s">
        <v>64</v>
      </c>
    </row>
    <row r="21" spans="1:5" x14ac:dyDescent="0.35">
      <c r="A21" s="1" t="s">
        <v>19</v>
      </c>
      <c r="B21" s="6">
        <v>0.2</v>
      </c>
      <c r="C21" s="6">
        <v>0.2</v>
      </c>
      <c r="D21" s="6">
        <v>0.2</v>
      </c>
      <c r="E21" s="1" t="s">
        <v>65</v>
      </c>
    </row>
    <row r="22" spans="1:5" x14ac:dyDescent="0.35">
      <c r="A22" s="1" t="s">
        <v>27</v>
      </c>
      <c r="B22" s="6">
        <v>0.65</v>
      </c>
      <c r="C22" s="6">
        <v>0.65</v>
      </c>
      <c r="D22" s="6">
        <v>0.65</v>
      </c>
      <c r="E22" s="1" t="s">
        <v>66</v>
      </c>
    </row>
    <row r="23" spans="1:5" x14ac:dyDescent="0.35">
      <c r="A23" s="1" t="s">
        <v>12</v>
      </c>
      <c r="B23" s="6">
        <v>0.05</v>
      </c>
      <c r="C23" s="6">
        <v>0.05</v>
      </c>
      <c r="D23" s="6">
        <v>0.05</v>
      </c>
      <c r="E23" s="1" t="s">
        <v>67</v>
      </c>
    </row>
    <row r="24" spans="1:5" x14ac:dyDescent="0.35">
      <c r="A24" s="1" t="s">
        <v>22</v>
      </c>
      <c r="B24" s="6">
        <v>0.01</v>
      </c>
      <c r="C24" s="6">
        <v>0.01</v>
      </c>
      <c r="D24" s="6">
        <v>0.01</v>
      </c>
      <c r="E24" s="1" t="s">
        <v>68</v>
      </c>
    </row>
    <row r="25" spans="1:5" x14ac:dyDescent="0.35">
      <c r="A25" s="1" t="s">
        <v>23</v>
      </c>
      <c r="B25" s="6">
        <v>0.03</v>
      </c>
      <c r="C25" s="6">
        <v>0.03</v>
      </c>
      <c r="D25" s="6">
        <v>0.03</v>
      </c>
      <c r="E25" s="1" t="s">
        <v>69</v>
      </c>
    </row>
    <row r="26" spans="1:5" x14ac:dyDescent="0.35">
      <c r="A26" s="1" t="s">
        <v>24</v>
      </c>
      <c r="B26" s="6">
        <v>0.02</v>
      </c>
      <c r="C26" s="6">
        <v>0.02</v>
      </c>
      <c r="D26" s="6">
        <v>0.02</v>
      </c>
      <c r="E26" s="1" t="s">
        <v>70</v>
      </c>
    </row>
    <row r="27" spans="1:5" x14ac:dyDescent="0.35">
      <c r="A27" s="1" t="s">
        <v>20</v>
      </c>
      <c r="B27" s="6">
        <v>0.3</v>
      </c>
      <c r="C27" s="6">
        <v>0.3</v>
      </c>
      <c r="D27" s="6">
        <v>0.3</v>
      </c>
      <c r="E27" s="1" t="s">
        <v>71</v>
      </c>
    </row>
    <row r="28" spans="1:5" x14ac:dyDescent="0.35">
      <c r="A28" s="1" t="s">
        <v>17</v>
      </c>
      <c r="B28" s="6">
        <v>0.25</v>
      </c>
      <c r="C28" s="6">
        <v>0.25</v>
      </c>
      <c r="D28" s="6">
        <v>0.25</v>
      </c>
      <c r="E28" s="1" t="s">
        <v>72</v>
      </c>
    </row>
    <row r="29" spans="1:5" x14ac:dyDescent="0.35">
      <c r="A29" s="1" t="s">
        <v>18</v>
      </c>
      <c r="B29" s="6">
        <v>0.15</v>
      </c>
      <c r="C29" s="6">
        <v>0.15</v>
      </c>
      <c r="D29" s="6">
        <v>0.15</v>
      </c>
      <c r="E29" s="1" t="s">
        <v>73</v>
      </c>
    </row>
    <row r="30" spans="1:5" x14ac:dyDescent="0.35">
      <c r="A30" s="1" t="s">
        <v>15</v>
      </c>
      <c r="B30" s="6">
        <v>1E-3</v>
      </c>
      <c r="C30" s="6">
        <v>1E-3</v>
      </c>
      <c r="D30" s="6">
        <v>1E-3</v>
      </c>
      <c r="E30" s="1" t="s">
        <v>74</v>
      </c>
    </row>
    <row r="31" spans="1:5" x14ac:dyDescent="0.35">
      <c r="A31" s="1" t="s">
        <v>16</v>
      </c>
      <c r="B31" s="6">
        <v>0.35</v>
      </c>
      <c r="C31" s="6">
        <v>0.35</v>
      </c>
      <c r="D31" s="6">
        <v>0.35</v>
      </c>
      <c r="E31" s="1" t="s">
        <v>75</v>
      </c>
    </row>
    <row r="32" spans="1:5" x14ac:dyDescent="0.35">
      <c r="A3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0D31-6CE6-470E-913A-81638955233F}">
  <dimension ref="A1:F18"/>
  <sheetViews>
    <sheetView workbookViewId="0">
      <selection activeCell="H9" sqref="H9"/>
    </sheetView>
  </sheetViews>
  <sheetFormatPr defaultRowHeight="14.5" x14ac:dyDescent="0.35"/>
  <cols>
    <col min="2" max="2" width="13.6328125" customWidth="1"/>
    <col min="3" max="3" width="14.7265625" customWidth="1"/>
    <col min="4" max="4" width="14.1796875" customWidth="1"/>
    <col min="5" max="5" width="26.816406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35">
      <c r="A2" t="s">
        <v>76</v>
      </c>
      <c r="B2" s="2">
        <v>100000</v>
      </c>
      <c r="C2" s="2">
        <v>100000</v>
      </c>
      <c r="D2" s="2">
        <v>100000</v>
      </c>
      <c r="E2" t="s">
        <v>77</v>
      </c>
    </row>
    <row r="3" spans="1:6" x14ac:dyDescent="0.35">
      <c r="A3" t="s">
        <v>78</v>
      </c>
      <c r="B3" s="2">
        <v>50000</v>
      </c>
      <c r="C3" s="2">
        <v>50000</v>
      </c>
      <c r="D3" s="2">
        <v>50000</v>
      </c>
      <c r="E3" t="s">
        <v>79</v>
      </c>
    </row>
    <row r="4" spans="1:6" x14ac:dyDescent="0.35">
      <c r="A4" t="s">
        <v>80</v>
      </c>
      <c r="B4" s="2">
        <v>30000</v>
      </c>
      <c r="C4" s="2">
        <v>30000</v>
      </c>
      <c r="D4" s="2">
        <v>30000</v>
      </c>
      <c r="E4" t="s">
        <v>81</v>
      </c>
    </row>
    <row r="5" spans="1:6" x14ac:dyDescent="0.35">
      <c r="A5" s="1" t="s">
        <v>8</v>
      </c>
      <c r="B5" s="3">
        <v>300000</v>
      </c>
      <c r="C5" s="3">
        <v>300000</v>
      </c>
      <c r="D5" s="3">
        <v>300000</v>
      </c>
      <c r="E5" t="s">
        <v>9</v>
      </c>
    </row>
    <row r="6" spans="1:6" x14ac:dyDescent="0.35">
      <c r="A6" s="1" t="s">
        <v>28</v>
      </c>
      <c r="B6" s="3">
        <v>100000</v>
      </c>
      <c r="C6" s="3">
        <v>100000</v>
      </c>
      <c r="D6" s="3">
        <v>100000</v>
      </c>
      <c r="E6" t="s">
        <v>40</v>
      </c>
    </row>
    <row r="7" spans="1:6" x14ac:dyDescent="0.35">
      <c r="A7" s="1" t="s">
        <v>29</v>
      </c>
      <c r="B7" s="3">
        <v>50000</v>
      </c>
      <c r="C7" s="3">
        <v>50000</v>
      </c>
      <c r="D7" s="3">
        <v>50000</v>
      </c>
      <c r="E7" t="s">
        <v>41</v>
      </c>
    </row>
    <row r="8" spans="1:6" x14ac:dyDescent="0.35">
      <c r="A8" s="1" t="s">
        <v>30</v>
      </c>
      <c r="B8" s="3">
        <v>560000</v>
      </c>
      <c r="C8" s="3">
        <v>560000</v>
      </c>
      <c r="D8" s="3">
        <v>560000</v>
      </c>
      <c r="E8" t="s">
        <v>42</v>
      </c>
    </row>
    <row r="9" spans="1:6" x14ac:dyDescent="0.35">
      <c r="A9" s="1" t="s">
        <v>31</v>
      </c>
      <c r="B9" s="3">
        <v>80000</v>
      </c>
      <c r="C9" s="3">
        <v>80000</v>
      </c>
      <c r="D9" s="3">
        <v>80000</v>
      </c>
      <c r="E9" t="s">
        <v>43</v>
      </c>
    </row>
    <row r="10" spans="1:6" x14ac:dyDescent="0.35">
      <c r="A10" s="1" t="s">
        <v>34</v>
      </c>
      <c r="B10" s="3">
        <v>15000</v>
      </c>
      <c r="C10" s="3">
        <v>15000</v>
      </c>
      <c r="D10" s="3">
        <v>15000</v>
      </c>
      <c r="E10" t="s">
        <v>44</v>
      </c>
    </row>
    <row r="11" spans="1:6" x14ac:dyDescent="0.35">
      <c r="A11" s="1" t="s">
        <v>32</v>
      </c>
      <c r="B11" s="3">
        <v>30000</v>
      </c>
      <c r="C11" s="3">
        <v>30000</v>
      </c>
      <c r="D11" s="3">
        <v>30000</v>
      </c>
      <c r="E11" t="s">
        <v>45</v>
      </c>
    </row>
    <row r="12" spans="1:6" x14ac:dyDescent="0.35">
      <c r="A12" s="1" t="s">
        <v>33</v>
      </c>
      <c r="B12" s="3">
        <v>15000</v>
      </c>
      <c r="C12" s="3">
        <v>15000</v>
      </c>
      <c r="D12" s="3">
        <v>15000</v>
      </c>
      <c r="E12" t="s">
        <v>46</v>
      </c>
    </row>
    <row r="13" spans="1:6" x14ac:dyDescent="0.35">
      <c r="A13" s="1" t="s">
        <v>36</v>
      </c>
      <c r="B13" s="3">
        <v>5000</v>
      </c>
      <c r="C13" s="3">
        <v>5000</v>
      </c>
      <c r="D13" s="3">
        <v>5000</v>
      </c>
      <c r="E13" t="s">
        <v>47</v>
      </c>
    </row>
    <row r="14" spans="1:6" x14ac:dyDescent="0.35">
      <c r="A14" s="1" t="s">
        <v>37</v>
      </c>
      <c r="B14" s="3">
        <v>2500</v>
      </c>
      <c r="C14" s="3">
        <v>2500</v>
      </c>
      <c r="D14" s="3">
        <v>2500</v>
      </c>
      <c r="E14" t="s">
        <v>48</v>
      </c>
    </row>
    <row r="15" spans="1:6" x14ac:dyDescent="0.35">
      <c r="A15" s="1" t="s">
        <v>35</v>
      </c>
      <c r="B15" s="3">
        <v>1000</v>
      </c>
      <c r="C15" s="3">
        <v>1000</v>
      </c>
      <c r="D15" s="3">
        <v>1000</v>
      </c>
      <c r="E15" t="s">
        <v>49</v>
      </c>
    </row>
    <row r="16" spans="1:6" x14ac:dyDescent="0.35">
      <c r="A16" s="1" t="s">
        <v>131</v>
      </c>
      <c r="B16" s="3">
        <v>0</v>
      </c>
      <c r="C16" s="3">
        <v>0</v>
      </c>
      <c r="D16" s="3">
        <v>0</v>
      </c>
      <c r="E16" t="s">
        <v>130</v>
      </c>
    </row>
    <row r="17" spans="1:5" x14ac:dyDescent="0.35">
      <c r="A17" t="s">
        <v>39</v>
      </c>
      <c r="B17" s="4">
        <v>0</v>
      </c>
      <c r="C17" s="4">
        <v>0</v>
      </c>
      <c r="D17" s="4">
        <v>0</v>
      </c>
      <c r="E17" t="s">
        <v>50</v>
      </c>
    </row>
    <row r="18" spans="1:5" x14ac:dyDescent="0.35">
      <c r="A18" t="s">
        <v>38</v>
      </c>
      <c r="B18" s="4">
        <v>0</v>
      </c>
      <c r="C18" s="4">
        <v>0</v>
      </c>
      <c r="D18" s="4">
        <v>0</v>
      </c>
      <c r="E18" t="s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6895C-8402-4476-8D99-88EAB47B6E02}">
  <dimension ref="A1:F31"/>
  <sheetViews>
    <sheetView topLeftCell="A12" workbookViewId="0">
      <selection activeCell="A2" sqref="A2:E31"/>
    </sheetView>
  </sheetViews>
  <sheetFormatPr defaultRowHeight="14.5" x14ac:dyDescent="0.35"/>
  <cols>
    <col min="1" max="2" width="15.453125" customWidth="1"/>
    <col min="3" max="3" width="14.453125" customWidth="1"/>
    <col min="4" max="4" width="16.453125" customWidth="1"/>
    <col min="5" max="5" width="20.453125" customWidth="1"/>
  </cols>
  <sheetData>
    <row r="1" spans="1:6" x14ac:dyDescent="0.35">
      <c r="A1" t="s">
        <v>6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35">
      <c r="A2" t="s">
        <v>100</v>
      </c>
      <c r="B2" s="5">
        <v>1000000</v>
      </c>
      <c r="C2" s="5">
        <v>1000000</v>
      </c>
      <c r="D2" s="5">
        <v>1000000</v>
      </c>
      <c r="E2" t="s">
        <v>91</v>
      </c>
    </row>
    <row r="3" spans="1:6" x14ac:dyDescent="0.35">
      <c r="A3" t="s">
        <v>101</v>
      </c>
      <c r="B3" s="5">
        <v>300</v>
      </c>
      <c r="C3" s="5">
        <v>300</v>
      </c>
      <c r="D3" s="5">
        <v>300</v>
      </c>
      <c r="E3" t="s">
        <v>92</v>
      </c>
    </row>
    <row r="4" spans="1:6" x14ac:dyDescent="0.35">
      <c r="A4" t="s">
        <v>102</v>
      </c>
      <c r="B4" s="5">
        <f>1/4</f>
        <v>0.25</v>
      </c>
      <c r="C4" s="5">
        <f t="shared" ref="C4:D4" si="0">1/4</f>
        <v>0.25</v>
      </c>
      <c r="D4" s="5">
        <f t="shared" si="0"/>
        <v>0.25</v>
      </c>
      <c r="E4" t="s">
        <v>94</v>
      </c>
    </row>
    <row r="5" spans="1:6" x14ac:dyDescent="0.35">
      <c r="A5" t="s">
        <v>103</v>
      </c>
      <c r="B5" s="5">
        <f>1/2</f>
        <v>0.5</v>
      </c>
      <c r="C5" s="5">
        <f t="shared" ref="C5:D5" si="1">1/2</f>
        <v>0.5</v>
      </c>
      <c r="D5" s="5">
        <f t="shared" si="1"/>
        <v>0.5</v>
      </c>
      <c r="E5" t="s">
        <v>93</v>
      </c>
    </row>
    <row r="6" spans="1:6" x14ac:dyDescent="0.35">
      <c r="A6" t="s">
        <v>104</v>
      </c>
      <c r="B6" s="5">
        <f>1/7</f>
        <v>0.14285714285714285</v>
      </c>
      <c r="C6" s="5">
        <f t="shared" ref="C6:D6" si="2">1/7</f>
        <v>0.14285714285714285</v>
      </c>
      <c r="D6" s="5">
        <f t="shared" si="2"/>
        <v>0.14285714285714285</v>
      </c>
      <c r="E6" t="s">
        <v>95</v>
      </c>
    </row>
    <row r="7" spans="1:6" x14ac:dyDescent="0.35">
      <c r="A7" t="s">
        <v>105</v>
      </c>
      <c r="B7" s="5">
        <f>1/3</f>
        <v>0.33333333333333331</v>
      </c>
      <c r="C7" s="5">
        <f t="shared" ref="C7:D7" si="3">1/3</f>
        <v>0.33333333333333331</v>
      </c>
      <c r="D7" s="5">
        <f t="shared" si="3"/>
        <v>0.33333333333333331</v>
      </c>
      <c r="E7" t="s">
        <v>96</v>
      </c>
    </row>
    <row r="8" spans="1:6" x14ac:dyDescent="0.35">
      <c r="A8" t="s">
        <v>106</v>
      </c>
      <c r="B8" s="5">
        <f>1/10</f>
        <v>0.1</v>
      </c>
      <c r="C8" s="5">
        <f t="shared" ref="C8:D8" si="4">1/10</f>
        <v>0.1</v>
      </c>
      <c r="D8" s="5">
        <f t="shared" si="4"/>
        <v>0.1</v>
      </c>
      <c r="E8" t="s">
        <v>99</v>
      </c>
    </row>
    <row r="9" spans="1:6" x14ac:dyDescent="0.35">
      <c r="A9" t="s">
        <v>107</v>
      </c>
      <c r="B9" s="5">
        <f>1/14</f>
        <v>7.1428571428571425E-2</v>
      </c>
      <c r="C9" s="5">
        <f t="shared" ref="C9:D9" si="5">1/14</f>
        <v>7.1428571428571425E-2</v>
      </c>
      <c r="D9" s="5">
        <f t="shared" si="5"/>
        <v>7.1428571428571425E-2</v>
      </c>
      <c r="E9" t="s">
        <v>98</v>
      </c>
    </row>
    <row r="10" spans="1:6" x14ac:dyDescent="0.35">
      <c r="A10" t="s">
        <v>108</v>
      </c>
      <c r="B10" s="5">
        <f>1/7</f>
        <v>0.14285714285714285</v>
      </c>
      <c r="C10" s="5">
        <f t="shared" ref="C10:D10" si="6">1/7</f>
        <v>0.14285714285714285</v>
      </c>
      <c r="D10" s="5">
        <f t="shared" si="6"/>
        <v>0.14285714285714285</v>
      </c>
      <c r="E10" t="s">
        <v>97</v>
      </c>
    </row>
    <row r="11" spans="1:6" x14ac:dyDescent="0.35">
      <c r="A11" s="1" t="s">
        <v>112</v>
      </c>
      <c r="B11" s="6">
        <f>3.18293/30.4</f>
        <v>0.1047016447368421</v>
      </c>
      <c r="C11" s="6">
        <f t="shared" ref="C11:D11" si="7">3.18293/30.4</f>
        <v>0.1047016447368421</v>
      </c>
      <c r="D11" s="6">
        <f t="shared" si="7"/>
        <v>0.1047016447368421</v>
      </c>
      <c r="E11" s="1" t="s">
        <v>58</v>
      </c>
    </row>
    <row r="12" spans="1:6" x14ac:dyDescent="0.35">
      <c r="A12" s="1" t="s">
        <v>113</v>
      </c>
      <c r="B12" s="6">
        <v>0.1</v>
      </c>
      <c r="C12" s="6">
        <v>0.1</v>
      </c>
      <c r="D12" s="6">
        <v>0.1</v>
      </c>
      <c r="E12" s="1" t="s">
        <v>59</v>
      </c>
    </row>
    <row r="13" spans="1:6" x14ac:dyDescent="0.35">
      <c r="A13" s="1" t="s">
        <v>109</v>
      </c>
      <c r="B13" s="6">
        <v>5.1492000000000004</v>
      </c>
      <c r="C13" s="6">
        <v>5.1492000000000004</v>
      </c>
      <c r="D13" s="6">
        <v>5.1492000000000004</v>
      </c>
      <c r="E13" s="1" t="s">
        <v>55</v>
      </c>
    </row>
    <row r="14" spans="1:6" x14ac:dyDescent="0.35">
      <c r="A14" s="1" t="s">
        <v>110</v>
      </c>
      <c r="B14" s="6">
        <v>0.7</v>
      </c>
      <c r="C14" s="6">
        <v>0.7</v>
      </c>
      <c r="D14" s="6">
        <v>0.7</v>
      </c>
      <c r="E14" s="1" t="s">
        <v>56</v>
      </c>
    </row>
    <row r="15" spans="1:6" x14ac:dyDescent="0.35">
      <c r="A15" s="1" t="s">
        <v>111</v>
      </c>
      <c r="B15" s="6">
        <v>0.9</v>
      </c>
      <c r="C15" s="6">
        <v>0.9</v>
      </c>
      <c r="D15" s="6">
        <v>0.9</v>
      </c>
      <c r="E15" s="1" t="s">
        <v>57</v>
      </c>
    </row>
    <row r="16" spans="1:6" x14ac:dyDescent="0.35">
      <c r="A16" s="1" t="s">
        <v>114</v>
      </c>
      <c r="B16" s="6">
        <v>0.01</v>
      </c>
      <c r="C16" s="6">
        <v>0.01</v>
      </c>
      <c r="D16" s="6">
        <v>0.01</v>
      </c>
      <c r="E16" s="1" t="s">
        <v>60</v>
      </c>
    </row>
    <row r="17" spans="1:5" x14ac:dyDescent="0.35">
      <c r="A17" s="1" t="s">
        <v>115</v>
      </c>
      <c r="B17" s="6">
        <v>0.1</v>
      </c>
      <c r="C17" s="6">
        <v>0.1</v>
      </c>
      <c r="D17" s="6">
        <v>0.1</v>
      </c>
      <c r="E17" s="1" t="s">
        <v>61</v>
      </c>
    </row>
    <row r="18" spans="1:5" x14ac:dyDescent="0.35">
      <c r="A18" s="1" t="s">
        <v>116</v>
      </c>
      <c r="B18" s="6">
        <v>0.08</v>
      </c>
      <c r="C18" s="6">
        <v>0.08</v>
      </c>
      <c r="D18" s="6">
        <v>0.08</v>
      </c>
      <c r="E18" s="1" t="s">
        <v>62</v>
      </c>
    </row>
    <row r="19" spans="1:5" x14ac:dyDescent="0.35">
      <c r="A19" s="1" t="s">
        <v>128</v>
      </c>
      <c r="B19" s="6">
        <v>0.1</v>
      </c>
      <c r="C19" s="6">
        <v>0.1</v>
      </c>
      <c r="D19" s="6">
        <v>0.1</v>
      </c>
      <c r="E19" s="1" t="s">
        <v>74</v>
      </c>
    </row>
    <row r="20" spans="1:5" x14ac:dyDescent="0.35">
      <c r="A20" s="1" t="s">
        <v>119</v>
      </c>
      <c r="B20" s="6">
        <v>0.2</v>
      </c>
      <c r="C20" s="6">
        <v>0.2</v>
      </c>
      <c r="D20" s="6">
        <v>0.2</v>
      </c>
      <c r="E20" s="1" t="s">
        <v>65</v>
      </c>
    </row>
    <row r="21" spans="1:5" x14ac:dyDescent="0.35">
      <c r="A21" s="1" t="s">
        <v>122</v>
      </c>
      <c r="B21" s="6">
        <v>0.01</v>
      </c>
      <c r="C21" s="6">
        <v>0.01</v>
      </c>
      <c r="D21" s="6">
        <v>0.01</v>
      </c>
      <c r="E21" s="1" t="s">
        <v>68</v>
      </c>
    </row>
    <row r="22" spans="1:5" x14ac:dyDescent="0.35">
      <c r="A22" s="1" t="s">
        <v>123</v>
      </c>
      <c r="B22" s="6">
        <v>0.03</v>
      </c>
      <c r="C22" s="6">
        <v>0.03</v>
      </c>
      <c r="D22" s="6">
        <v>0.03</v>
      </c>
      <c r="E22" s="1" t="s">
        <v>69</v>
      </c>
    </row>
    <row r="23" spans="1:5" x14ac:dyDescent="0.35">
      <c r="A23" s="1" t="s">
        <v>124</v>
      </c>
      <c r="B23" s="6">
        <v>0.02</v>
      </c>
      <c r="C23" s="6">
        <v>0.02</v>
      </c>
      <c r="D23" s="6">
        <v>0.02</v>
      </c>
      <c r="E23" s="1" t="s">
        <v>70</v>
      </c>
    </row>
    <row r="24" spans="1:5" x14ac:dyDescent="0.35">
      <c r="A24" s="1" t="s">
        <v>117</v>
      </c>
      <c r="B24" s="6">
        <v>0.05</v>
      </c>
      <c r="C24" s="6">
        <v>0.05</v>
      </c>
      <c r="D24" s="6">
        <v>0.05</v>
      </c>
      <c r="E24" s="1" t="s">
        <v>63</v>
      </c>
    </row>
    <row r="25" spans="1:5" x14ac:dyDescent="0.35">
      <c r="A25" s="1" t="s">
        <v>118</v>
      </c>
      <c r="B25" s="6">
        <v>0.1</v>
      </c>
      <c r="C25" s="6">
        <v>0.1</v>
      </c>
      <c r="D25" s="6">
        <v>0.1</v>
      </c>
      <c r="E25" s="1" t="s">
        <v>64</v>
      </c>
    </row>
    <row r="26" spans="1:5" x14ac:dyDescent="0.35">
      <c r="A26" s="1" t="s">
        <v>120</v>
      </c>
      <c r="B26" s="6">
        <v>0.15</v>
      </c>
      <c r="C26" s="6">
        <v>0.15</v>
      </c>
      <c r="D26" s="6">
        <v>0.15</v>
      </c>
      <c r="E26" s="1" t="s">
        <v>66</v>
      </c>
    </row>
    <row r="27" spans="1:5" x14ac:dyDescent="0.35">
      <c r="A27" s="1" t="s">
        <v>121</v>
      </c>
      <c r="B27" s="6">
        <v>0.05</v>
      </c>
      <c r="C27" s="6">
        <v>0.05</v>
      </c>
      <c r="D27" s="6">
        <v>0.05</v>
      </c>
      <c r="E27" s="1" t="s">
        <v>67</v>
      </c>
    </row>
    <row r="28" spans="1:5" x14ac:dyDescent="0.35">
      <c r="A28" s="1" t="s">
        <v>125</v>
      </c>
      <c r="B28" s="6">
        <v>0.2</v>
      </c>
      <c r="C28" s="6">
        <v>0.2</v>
      </c>
      <c r="D28" s="6">
        <v>0.2</v>
      </c>
      <c r="E28" s="1" t="s">
        <v>71</v>
      </c>
    </row>
    <row r="29" spans="1:5" x14ac:dyDescent="0.35">
      <c r="A29" s="1" t="s">
        <v>129</v>
      </c>
      <c r="B29" s="6">
        <v>0.35</v>
      </c>
      <c r="C29" s="6">
        <v>0.35</v>
      </c>
      <c r="D29" s="6">
        <v>0.35</v>
      </c>
      <c r="E29" s="1" t="s">
        <v>75</v>
      </c>
    </row>
    <row r="30" spans="1:5" x14ac:dyDescent="0.35">
      <c r="A30" s="1" t="s">
        <v>126</v>
      </c>
      <c r="B30" s="6">
        <v>0.25</v>
      </c>
      <c r="C30" s="6">
        <v>0.25</v>
      </c>
      <c r="D30" s="6">
        <v>0.25</v>
      </c>
      <c r="E30" s="1" t="s">
        <v>72</v>
      </c>
    </row>
    <row r="31" spans="1:5" x14ac:dyDescent="0.35">
      <c r="A31" s="1" t="s">
        <v>127</v>
      </c>
      <c r="B31" s="6">
        <v>0.15</v>
      </c>
      <c r="C31" s="6">
        <v>0.15</v>
      </c>
      <c r="D31" s="6">
        <v>0.15</v>
      </c>
      <c r="E31" s="1" t="s">
        <v>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E506C-963A-494A-B295-4A321E6AF78C}">
  <dimension ref="A1:F4"/>
  <sheetViews>
    <sheetView workbookViewId="0">
      <selection activeCell="E1" sqref="E1"/>
    </sheetView>
  </sheetViews>
  <sheetFormatPr defaultRowHeight="14.5" x14ac:dyDescent="0.35"/>
  <cols>
    <col min="5" max="5" width="18.453125" customWidth="1"/>
  </cols>
  <sheetData>
    <row r="1" spans="1:6" x14ac:dyDescent="0.35">
      <c r="A1" t="s">
        <v>7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35">
      <c r="A2" t="s">
        <v>1</v>
      </c>
      <c r="B2">
        <v>1</v>
      </c>
      <c r="C2">
        <v>0</v>
      </c>
      <c r="D2">
        <v>0</v>
      </c>
    </row>
    <row r="3" spans="1:6" x14ac:dyDescent="0.35">
      <c r="A3" t="s">
        <v>2</v>
      </c>
      <c r="B3">
        <v>0</v>
      </c>
      <c r="C3">
        <v>1</v>
      </c>
      <c r="D3">
        <v>0</v>
      </c>
    </row>
    <row r="4" spans="1:6" x14ac:dyDescent="0.35">
      <c r="A4" t="s">
        <v>4</v>
      </c>
      <c r="B4">
        <v>0</v>
      </c>
      <c r="C4">
        <v>0</v>
      </c>
      <c r="D4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states</vt:lpstr>
      <vt:lpstr>parameters</vt:lpstr>
      <vt:lpstr>statesc</vt:lpstr>
      <vt:lpstr>parametersc</vt:lpstr>
      <vt:lpstr>cstates</vt:lpstr>
      <vt:lpstr>cparameters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Gladstone Madito</dc:creator>
  <cp:lastModifiedBy>Gladstone Madito</cp:lastModifiedBy>
  <dcterms:created xsi:type="dcterms:W3CDTF">2024-09-23T09:36:16Z</dcterms:created>
  <dcterms:modified xsi:type="dcterms:W3CDTF">2024-10-23T12:58:34Z</dcterms:modified>
</cp:coreProperties>
</file>