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Pathfinder\random 0.03\"/>
    </mc:Choice>
  </mc:AlternateContent>
  <xr:revisionPtr revIDLastSave="0" documentId="13_ncr:1_{4470CF05-232C-4C86-AFF0-F4AB2DC51378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3" l="1"/>
  <c r="O5" i="3" s="1"/>
  <c r="K5" i="3"/>
  <c r="N5" i="2"/>
  <c r="O5" i="2" s="1"/>
  <c r="K5" i="2"/>
  <c r="N5" i="1"/>
  <c r="O5" i="1" s="1"/>
  <c r="K5" i="1"/>
  <c r="O4" i="3"/>
  <c r="O3" i="1"/>
  <c r="O2" i="1"/>
  <c r="O4" i="1"/>
  <c r="N2" i="2" l="1"/>
  <c r="O2" i="2" s="1"/>
  <c r="N4" i="3" l="1"/>
  <c r="K4" i="3"/>
  <c r="N3" i="3"/>
  <c r="O3" i="3" s="1"/>
  <c r="K3" i="3"/>
  <c r="N2" i="3"/>
  <c r="O2" i="3" s="1"/>
  <c r="K2" i="3"/>
  <c r="N4" i="2"/>
  <c r="O4" i="2" s="1"/>
  <c r="K4" i="2"/>
  <c r="N3" i="2"/>
  <c r="O3" i="2" s="1"/>
  <c r="K3" i="2"/>
  <c r="K2" i="2"/>
  <c r="N2" i="1"/>
  <c r="N3" i="1"/>
  <c r="N4" i="1"/>
  <c r="K2" i="1"/>
  <c r="K3" i="1"/>
  <c r="K4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<sst xmlns="http://schemas.openxmlformats.org/spreadsheetml/2006/main" count="63" uniqueCount="35">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</sst>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RANDOM PATTERNS - PATHFINDER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- 0.003 - GENERAL RESULTS - NOT NORMALIZED</a:t>
            </a:r>
          </a:p>
        </c:rich>
      </c:tx>
      <c:layout>
        <c:manualLayout>
          <c:xMode val="edge"/>
          <c:yMode val="edge"/>
          <c:x val="0.16785610675950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ALL!$G$2:$G$5</c:f>
                <c:numCache>
                  <c:formatCode>General</c:formatCode>
                  <c:ptCount val="4"/>
                  <c:pt idx="0">
                    <c:v>0.27577976766995393</c:v>
                  </c:pt>
                  <c:pt idx="1">
                    <c:v>0.28924751964543738</c:v>
                  </c:pt>
                  <c:pt idx="2">
                    <c:v>0.20025549312418722</c:v>
                  </c:pt>
                  <c:pt idx="3">
                    <c:v>0.25722543199206471</c:v>
                  </c:pt>
                </c:numCache>
              </c:numRef>
            </c:plus>
            <c:minus>
              <c:numRef>
                <c:f>ALL!$G$2:$G$5</c:f>
                <c:numCache>
                  <c:formatCode>General</c:formatCode>
                  <c:ptCount val="4"/>
                  <c:pt idx="0">
                    <c:v>0.27577976766995393</c:v>
                  </c:pt>
                  <c:pt idx="1">
                    <c:v>0.28924751964543738</c:v>
                  </c:pt>
                  <c:pt idx="2">
                    <c:v>0.20025549312418722</c:v>
                  </c:pt>
                  <c:pt idx="3">
                    <c:v>0.25722543199206471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ALL!$B$2:$B$5</c:f>
              <c:numCache>
                <c:formatCode>0.00</c:formatCode>
                <c:ptCount val="4"/>
                <c:pt idx="0">
                  <c:v>9.1118813015685518</c:v>
                </c:pt>
                <c:pt idx="1">
                  <c:v>8.9631388800160678</c:v>
                </c:pt>
                <c:pt idx="2" formatCode="General">
                  <c:v>8.3198998112328404</c:v>
                </c:pt>
                <c:pt idx="3" formatCode="General">
                  <c:v>7.8659355483057336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ALL!$H$2:$H$5</c:f>
                <c:numCache>
                  <c:formatCode>General</c:formatCode>
                  <c:ptCount val="4"/>
                  <c:pt idx="0">
                    <c:v>8.6884707932066956</c:v>
                  </c:pt>
                  <c:pt idx="1">
                    <c:v>7.9608260256208885</c:v>
                  </c:pt>
                  <c:pt idx="2">
                    <c:v>11.052844813593085</c:v>
                  </c:pt>
                  <c:pt idx="3">
                    <c:v>9.2831443949751353</c:v>
                  </c:pt>
                </c:numCache>
              </c:numRef>
            </c:plus>
            <c:minus>
              <c:numRef>
                <c:f>ALL!$H$2:$H$5</c:f>
                <c:numCache>
                  <c:formatCode>General</c:formatCode>
                  <c:ptCount val="4"/>
                  <c:pt idx="0">
                    <c:v>8.6884707932066956</c:v>
                  </c:pt>
                  <c:pt idx="1">
                    <c:v>7.9608260256208885</c:v>
                  </c:pt>
                  <c:pt idx="2">
                    <c:v>11.052844813593085</c:v>
                  </c:pt>
                  <c:pt idx="3">
                    <c:v>9.2831443949751353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ALL!$C$2:$C$5</c:f>
              <c:numCache>
                <c:formatCode>General</c:formatCode>
                <c:ptCount val="4"/>
                <c:pt idx="0">
                  <c:v>15.99724141327601</c:v>
                </c:pt>
                <c:pt idx="1">
                  <c:v>27.44961848049476</c:v>
                </c:pt>
                <c:pt idx="2">
                  <c:v>19.3269013800358</c:v>
                </c:pt>
                <c:pt idx="3">
                  <c:v>21.497250123549222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ALL!$I$2:$I$5</c:f>
                <c:numCache>
                  <c:formatCode>General</c:formatCode>
                  <c:ptCount val="4"/>
                  <c:pt idx="0">
                    <c:v>2.4016917860200389</c:v>
                  </c:pt>
                  <c:pt idx="1">
                    <c:v>1.7299276104957744</c:v>
                  </c:pt>
                  <c:pt idx="2">
                    <c:v>2.4958804998121953</c:v>
                  </c:pt>
                  <c:pt idx="3">
                    <c:v>1.8141544884670135</c:v>
                  </c:pt>
                </c:numCache>
              </c:numRef>
            </c:plus>
            <c:minus>
              <c:numRef>
                <c:f>ALL!$I$2:$I$5</c:f>
                <c:numCache>
                  <c:formatCode>General</c:formatCode>
                  <c:ptCount val="4"/>
                  <c:pt idx="0">
                    <c:v>2.4016917860200389</c:v>
                  </c:pt>
                  <c:pt idx="1">
                    <c:v>1.7299276104957744</c:v>
                  </c:pt>
                  <c:pt idx="2">
                    <c:v>2.4958804998121953</c:v>
                  </c:pt>
                  <c:pt idx="3">
                    <c:v>1.8141544884670135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ALL!$D$2:$D$5</c:f>
              <c:numCache>
                <c:formatCode>General</c:formatCode>
                <c:ptCount val="4"/>
                <c:pt idx="0">
                  <c:v>9.9996426933607019</c:v>
                </c:pt>
                <c:pt idx="1">
                  <c:v>12.064829321436918</c:v>
                </c:pt>
                <c:pt idx="2">
                  <c:v>9.676796551530142</c:v>
                </c:pt>
                <c:pt idx="3">
                  <c:v>10.410445257455311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D-4127-B7E7-2B7D7417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4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695324</xdr:colOff>
      <xdr:row>6</xdr:row>
      <xdr:rowOff>133350</xdr:rowOff>
    </xdr:from>
    <xdr:to>
      <xdr:col>20</xdr:col>
      <xdr:colOff>9524</xdr:colOff>
      <xdr:row>37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9.7994865334690395</v>
      </c>
      <c r="C2">
        <v>9.1696641506882894</v>
      </c>
      <c r="D2">
        <v>8.6629848503960307</v>
      </c>
      <c r="E2">
        <v>9.4812879695957708</v>
      </c>
      <c r="F2">
        <v>9.1956645831235697</v>
      </c>
      <c r="G2">
        <v>8.6381883499361596</v>
      </c>
      <c r="H2">
        <v>9.0859316287335794</v>
      </c>
      <c r="I2">
        <v>8.8618423466059895</v>
      </c>
      <c r="K2" s="1">
        <f>AVERAGE(B2:I2)</f>
        <v>9.1118813015685518</v>
      </c>
      <c r="N2">
        <f>STDEV(B2:I2)</f>
        <v>0.39797821872576339</v>
      </c>
      <c r="O2">
        <f>CONFIDENCE(0.05,N2,8)</f>
        <v>0.27577976766995393</v>
      </c>
    </row>
    <row r="3" spans="1:15" x14ac:dyDescent="0.25">
      <c r="A3">
        <v>600</v>
      </c>
      <c r="B3">
        <v>8.9817985633890203</v>
      </c>
      <c r="C3">
        <v>8.82363933813801</v>
      </c>
      <c r="D3">
        <v>9.2845605968743303</v>
      </c>
      <c r="E3">
        <v>8.4692724326267204</v>
      </c>
      <c r="F3">
        <v>9.1293121630019307</v>
      </c>
      <c r="G3">
        <v>8.6386580299995508</v>
      </c>
      <c r="H3">
        <v>9.7446979944988001</v>
      </c>
      <c r="I3">
        <v>8.6331719216001908</v>
      </c>
      <c r="K3" s="1">
        <f>AVERAGE(B3:I3)</f>
        <v>8.9631388800160678</v>
      </c>
      <c r="N3">
        <f>STDEV(B3:I3)</f>
        <v>0.41741355289377907</v>
      </c>
      <c r="O3">
        <f>CONFIDENCE(0.05,N3,8)</f>
        <v>0.28924751964543738</v>
      </c>
    </row>
    <row r="4" spans="1:15" x14ac:dyDescent="0.25">
      <c r="A4">
        <v>1000</v>
      </c>
      <c r="B4">
        <v>8.6630562249697896</v>
      </c>
      <c r="C4">
        <v>8.4318394559997198</v>
      </c>
      <c r="D4">
        <v>8.4225443990470197</v>
      </c>
      <c r="E4">
        <v>8.0871996869973302</v>
      </c>
      <c r="F4">
        <v>8.4079499712129309</v>
      </c>
      <c r="G4">
        <v>8.3875852798283397</v>
      </c>
      <c r="H4">
        <v>7.8391236605747601</v>
      </c>
      <c r="K4" s="1">
        <f>AVERAGE(B4:I4)</f>
        <v>8.3198998112328404</v>
      </c>
      <c r="N4">
        <f>STDEV(B4:I4)</f>
        <v>0.27032447415381422</v>
      </c>
      <c r="O4">
        <f>CONFIDENCE(0.05,N4,7)</f>
        <v>0.20025549312418722</v>
      </c>
    </row>
    <row r="5" spans="1:15" x14ac:dyDescent="0.25">
      <c r="A5">
        <v>1400</v>
      </c>
      <c r="B5">
        <v>7.8143738759517696</v>
      </c>
      <c r="C5">
        <v>7.8541152810882604</v>
      </c>
      <c r="D5">
        <v>8.2724199437821504</v>
      </c>
      <c r="E5">
        <v>7.5950130098324298</v>
      </c>
      <c r="F5">
        <v>7.24939186737583</v>
      </c>
      <c r="G5">
        <v>7.8094135692275497</v>
      </c>
      <c r="H5">
        <v>8.3054678977803196</v>
      </c>
      <c r="I5">
        <v>8.0272889414075603</v>
      </c>
      <c r="K5" s="1">
        <f>AVERAGE(B5:I5)</f>
        <v>7.8659355483057336</v>
      </c>
      <c r="N5">
        <f>STDEV(B5:I5)</f>
        <v>0.34722807628114005</v>
      </c>
      <c r="O5">
        <f>CONFIDENCE(0.05,N5,7)</f>
        <v>0.25722543199206471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7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7.2429209218965998</v>
      </c>
      <c r="C2">
        <v>9.1049833007511101</v>
      </c>
      <c r="D2">
        <v>33.390956261991903</v>
      </c>
      <c r="E2">
        <v>35.143297270784601</v>
      </c>
      <c r="F2">
        <v>22.959792966436201</v>
      </c>
      <c r="G2">
        <v>6.6654530856134198</v>
      </c>
      <c r="H2">
        <v>6.9460405361008499</v>
      </c>
      <c r="I2">
        <v>6.5244869626333903</v>
      </c>
      <c r="K2" s="1">
        <f>AVERAGE(B2:I2)</f>
        <v>15.99724141327601</v>
      </c>
      <c r="N2">
        <f>STDEV(B2:I2)</f>
        <v>12.538345937942237</v>
      </c>
      <c r="O2">
        <f>CONFIDENCE(0.05,N2,8)</f>
        <v>8.6884707932066956</v>
      </c>
    </row>
    <row r="3" spans="1:15" x14ac:dyDescent="0.25">
      <c r="A3">
        <v>600</v>
      </c>
      <c r="B3">
        <v>31.466678075177601</v>
      </c>
      <c r="C3">
        <v>27.429158126454801</v>
      </c>
      <c r="D3">
        <v>34.908539036199102</v>
      </c>
      <c r="E3">
        <v>27.748426209685</v>
      </c>
      <c r="F3">
        <v>38.8024702479198</v>
      </c>
      <c r="G3">
        <v>38.079058631135901</v>
      </c>
      <c r="H3">
        <v>15.1117715685427</v>
      </c>
      <c r="I3">
        <v>6.0508459488431603</v>
      </c>
      <c r="K3" s="1">
        <f>AVERAGE(B3:I3)</f>
        <v>27.44961848049476</v>
      </c>
      <c r="N3">
        <f>STDEV(B3:I3)</f>
        <v>11.488280623450091</v>
      </c>
      <c r="O3">
        <f>CONFIDENCE(0.05,N3,8)</f>
        <v>7.9608260256208885</v>
      </c>
    </row>
    <row r="4" spans="1:15" x14ac:dyDescent="0.25">
      <c r="A4">
        <v>1000</v>
      </c>
      <c r="B4">
        <v>31.244880345994599</v>
      </c>
      <c r="C4">
        <v>6.1774237003283297</v>
      </c>
      <c r="D4">
        <v>32.375803185216498</v>
      </c>
      <c r="E4">
        <v>40.889104347035598</v>
      </c>
      <c r="F4">
        <v>10.774557352473799</v>
      </c>
      <c r="G4">
        <v>8.3603229933285803</v>
      </c>
      <c r="H4">
        <v>5.4662177358732196</v>
      </c>
      <c r="K4" s="1">
        <f>AVERAGE(B4:I4)</f>
        <v>19.3269013800358</v>
      </c>
      <c r="N4">
        <f>STDEV(B4:I4)</f>
        <v>14.920212252481704</v>
      </c>
      <c r="O4">
        <f>CONFIDENCE(0.05,N4,7)</f>
        <v>11.052844813593085</v>
      </c>
    </row>
    <row r="5" spans="1:15" x14ac:dyDescent="0.25">
      <c r="A5">
        <v>1400</v>
      </c>
      <c r="B5">
        <v>11.824497228980601</v>
      </c>
      <c r="C5">
        <v>5.6022595069613503</v>
      </c>
      <c r="D5">
        <v>33.260735932484401</v>
      </c>
      <c r="E5">
        <v>12.100860097616</v>
      </c>
      <c r="F5">
        <v>37.543294792342301</v>
      </c>
      <c r="G5">
        <v>10.966374842089801</v>
      </c>
      <c r="H5">
        <v>31.230583236438001</v>
      </c>
      <c r="I5">
        <v>29.4493953514813</v>
      </c>
      <c r="K5" s="1">
        <f>AVERAGE(B5:I5)</f>
        <v>21.497250123549222</v>
      </c>
      <c r="N5">
        <f>STDEV(B5:I5)</f>
        <v>12.53129733379825</v>
      </c>
      <c r="O5">
        <f>CONFIDENCE(0.05,N5,7)</f>
        <v>9.2831443949751353</v>
      </c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4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7.2429188355450602</v>
      </c>
      <c r="C2">
        <v>9.10495244942474</v>
      </c>
      <c r="D2">
        <v>13.323291019063999</v>
      </c>
      <c r="E2">
        <v>14.344910454300599</v>
      </c>
      <c r="F2">
        <v>15.8501281357248</v>
      </c>
      <c r="G2">
        <v>6.6616799272488496</v>
      </c>
      <c r="H2">
        <v>6.9460295001725996</v>
      </c>
      <c r="I2">
        <v>6.5232312254049596</v>
      </c>
      <c r="K2" s="1">
        <f>AVERAGE(B2:I2)</f>
        <v>9.9996426933607019</v>
      </c>
      <c r="N2">
        <f>STDEV(B2:I2)</f>
        <v>3.874977469712714</v>
      </c>
      <c r="O2">
        <f t="shared" ref="O2:O4" si="0">CONFIDENCE(0.05,N2,10)</f>
        <v>2.4016917860200389</v>
      </c>
    </row>
    <row r="3" spans="1:15" x14ac:dyDescent="0.25">
      <c r="A3">
        <v>600</v>
      </c>
      <c r="B3">
        <v>12.1878596078119</v>
      </c>
      <c r="C3">
        <v>11.5170813526095</v>
      </c>
      <c r="D3">
        <v>13.0562714789545</v>
      </c>
      <c r="E3">
        <v>11.3030136241962</v>
      </c>
      <c r="F3">
        <v>15.6633666425146</v>
      </c>
      <c r="G3">
        <v>13.624394113429799</v>
      </c>
      <c r="H3">
        <v>13.115805537741201</v>
      </c>
      <c r="I3">
        <v>6.0508422142376501</v>
      </c>
      <c r="K3" s="1">
        <f>AVERAGE(B3:I3)</f>
        <v>12.064829321436918</v>
      </c>
      <c r="N3">
        <f>STDEV(B3:I3)</f>
        <v>2.7911285511009134</v>
      </c>
      <c r="O3">
        <f t="shared" si="0"/>
        <v>1.7299276104957744</v>
      </c>
    </row>
    <row r="4" spans="1:15" x14ac:dyDescent="0.25">
      <c r="A4">
        <v>1000</v>
      </c>
      <c r="B4">
        <v>12.1197474860378</v>
      </c>
      <c r="C4">
        <v>6.1774083050606103</v>
      </c>
      <c r="D4">
        <v>12.3972637691998</v>
      </c>
      <c r="E4">
        <v>14.3998796741008</v>
      </c>
      <c r="F4">
        <v>8.8158117559228693</v>
      </c>
      <c r="G4">
        <v>8.3587023497340809</v>
      </c>
      <c r="H4">
        <v>5.4687625206550301</v>
      </c>
      <c r="K4" s="1">
        <f>AVERAGE(B4:I4)</f>
        <v>9.676796551530142</v>
      </c>
      <c r="N4">
        <f>STDEV(B4:I4)</f>
        <v>3.369183901707411</v>
      </c>
      <c r="O4">
        <f>CONFIDENCE(0.05,N4,7)</f>
        <v>2.4958804998121953</v>
      </c>
    </row>
    <row r="5" spans="1:15" x14ac:dyDescent="0.25">
      <c r="A5">
        <v>1400</v>
      </c>
      <c r="B5">
        <v>9.4094925497726205</v>
      </c>
      <c r="C5">
        <v>5.6021813799946099</v>
      </c>
      <c r="D5">
        <v>12.778534502869499</v>
      </c>
      <c r="E5">
        <v>9.9254720130602596</v>
      </c>
      <c r="F5">
        <v>13.0941691327938</v>
      </c>
      <c r="G5">
        <v>9.1602091408597008</v>
      </c>
      <c r="H5">
        <v>11.9252686982176</v>
      </c>
      <c r="I5">
        <v>11.3882346420744</v>
      </c>
      <c r="K5" s="1">
        <f>AVERAGE(B5:I5)</f>
        <v>10.410445257455311</v>
      </c>
      <c r="N5">
        <f>STDEV(B5:I5)</f>
        <v>2.4489233752229822</v>
      </c>
      <c r="O5">
        <f>CONFIDENCE(0.05,N5,7)</f>
        <v>1.8141544884670135</v>
      </c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</row>
    <row r="10" spans="1:15" x14ac:dyDescent="0.25">
      <c r="A10" s="2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5"/>
  <sheetViews>
    <sheetView tabSelected="1" workbookViewId="0">
      <selection activeCell="W25" sqref="W25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 s="1">
        <v>9.1118813015685518</v>
      </c>
      <c r="C2">
        <v>15.99724141327601</v>
      </c>
      <c r="D2">
        <v>9.9996426933607019</v>
      </c>
      <c r="G2">
        <v>0.27577976766995393</v>
      </c>
      <c r="H2">
        <v>8.6884707932066956</v>
      </c>
      <c r="I2">
        <v>2.4016917860200389</v>
      </c>
    </row>
    <row r="3" spans="1:9" x14ac:dyDescent="0.25">
      <c r="A3">
        <v>600</v>
      </c>
      <c r="B3" s="1">
        <v>8.9631388800160678</v>
      </c>
      <c r="C3">
        <v>27.44961848049476</v>
      </c>
      <c r="D3">
        <v>12.064829321436918</v>
      </c>
      <c r="G3">
        <v>0.28924751964543738</v>
      </c>
      <c r="H3">
        <v>7.9608260256208885</v>
      </c>
      <c r="I3">
        <v>1.7299276104957744</v>
      </c>
    </row>
    <row r="4" spans="1:9" x14ac:dyDescent="0.25">
      <c r="A4">
        <v>1000</v>
      </c>
      <c r="B4">
        <v>8.3198998112328404</v>
      </c>
      <c r="C4">
        <v>19.3269013800358</v>
      </c>
      <c r="D4">
        <v>9.676796551530142</v>
      </c>
      <c r="G4">
        <v>0.20025549312418722</v>
      </c>
      <c r="H4">
        <v>11.052844813593085</v>
      </c>
      <c r="I4">
        <v>2.4958804998121953</v>
      </c>
    </row>
    <row r="5" spans="1:9" x14ac:dyDescent="0.25">
      <c r="A5">
        <v>1400</v>
      </c>
      <c r="B5">
        <v>7.8659355483057336</v>
      </c>
      <c r="C5">
        <v>21.497250123549222</v>
      </c>
      <c r="D5">
        <v>10.410445257455311</v>
      </c>
      <c r="G5">
        <v>0.25722543199206471</v>
      </c>
      <c r="H5">
        <v>9.2831443949751353</v>
      </c>
      <c r="I5">
        <v>1.8141544884670135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2020-07-11T08:47:22Z</dcterms:modified>
</cp:coreProperties>
</file>