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<sst xmlns="http://schemas.openxmlformats.org/spreadsheetml/2006/main" count="49" uniqueCount="25">
  <si>
    <t>工作计划表-进度跟踪</t>
  </si>
  <si>
    <t>当前日期：</t>
  </si>
  <si>
    <t>年</t>
  </si>
  <si>
    <t>月</t>
  </si>
  <si>
    <t>序号</t>
  </si>
  <si>
    <t>工作事项</t>
  </si>
  <si>
    <t>类别</t>
  </si>
  <si>
    <t>开始时间</t>
  </si>
  <si>
    <t>结束时间</t>
  </si>
  <si>
    <t>天数</t>
  </si>
  <si>
    <t>状态</t>
  </si>
  <si>
    <t>项目启动与规划</t>
  </si>
  <si>
    <t>计划</t>
  </si>
  <si>
    <t>实际</t>
  </si>
  <si>
    <t>需求分析与规格编写</t>
  </si>
  <si>
    <t>系统设计</t>
  </si>
  <si>
    <t>前端开发</t>
  </si>
  <si>
    <t>后端开发</t>
  </si>
  <si>
    <t>数据库开发</t>
  </si>
  <si>
    <t>系统集成与初步测试</t>
  </si>
  <si>
    <t>第三方服务集成</t>
  </si>
  <si>
    <t>用户验收测试</t>
  </si>
  <si>
    <t>系统部署与上线准备</t>
  </si>
  <si>
    <t>系统上线与初期运维</t>
  </si>
  <si>
    <t> 持续优化与维护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</si>
</sst>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8"/>
      <color theme="1"/>
      <name val="思源黑体 CN Bold"/>
      <charset val="134"/>
    </font>
    <font>
      <b/>
      <sz val="13"/>
      <name val="微软雅黑"/>
      <charset val="134"/>
    </font>
    <font>
      <b/>
      <sz val="13"/>
      <color rgb="FF872B02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9" tint="0.4"/>
      <name val="微软雅黑"/>
      <charset val="134"/>
    </font>
    <font>
      <sz val="10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theme="9" tint="0.4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b/>
      <sz val="12"/>
      <name val="微软雅黑"/>
      <charset val="134"/>
    </font>
    <font>
      <b/>
      <sz val="11"/>
      <color theme="1"/>
      <name val="微软雅黑"/>
      <charset val="134"/>
    </font>
    <font>
      <sz val="11"/>
      <color theme="9" tint="0.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CC9"/>
        <bgColor indexed="64"/>
      </patternFill>
    </fill>
    <fill>
      <patternFill patternType="solid">
        <fgColor rgb="FFF3F9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6" tint="0.4"/>
      </right>
      <top/>
      <bottom/>
      <diagonal/>
    </border>
    <border>
      <left style="thin">
        <color theme="6" tint="0.4"/>
      </left>
      <right style="thin">
        <color theme="6" tint="0.4"/>
      </right>
      <top/>
      <bottom/>
      <diagonal/>
    </border>
    <border>
      <left/>
      <right/>
      <top/>
      <bottom style="thin">
        <color theme="6" tint="0.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 tint="0.4"/>
      </top>
      <bottom style="thin">
        <color theme="6" tint="0.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6" tint="0.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24" applyNumberFormat="0" applyAlignment="0" applyProtection="0">
      <alignment vertical="center"/>
    </xf>
    <xf numFmtId="0" fontId="25" fillId="6" borderId="25" applyNumberFormat="0" applyAlignment="0" applyProtection="0">
      <alignment vertical="center"/>
    </xf>
    <xf numFmtId="0" fontId="26" fillId="6" borderId="24" applyNumberFormat="0" applyAlignment="0" applyProtection="0">
      <alignment vertical="center"/>
    </xf>
    <xf numFmtId="0" fontId="27" fillId="7" borderId="26" applyNumberFormat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4" fontId="8" fillId="0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2" fillId="2" borderId="14" xfId="0" applyFont="1" applyFill="1" applyBorder="1" applyAlignment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14" fontId="5" fillId="2" borderId="12" xfId="0" applyNumberFormat="1" applyFont="1" applyFill="1" applyBorder="1">
      <alignment vertical="center"/>
    </xf>
    <xf numFmtId="0" fontId="2" fillId="2" borderId="12" xfId="0" applyFont="1" applyFill="1" applyBorder="1" applyAlignment="1">
      <alignment vertical="center"/>
    </xf>
    <xf numFmtId="0" fontId="5" fillId="0" borderId="12" xfId="0" applyFont="1" applyFill="1" applyBorder="1">
      <alignment vertical="center"/>
    </xf>
    <xf numFmtId="0" fontId="2" fillId="2" borderId="18" xfId="0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4" fillId="0" borderId="12" xfId="0" applyFont="1" applyFill="1" applyBorder="1">
      <alignment vertical="center"/>
    </xf>
    <xf numFmtId="0" fontId="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7554D"/>
        </patternFill>
      </fill>
    </dxf>
    <dxf>
      <font>
        <color theme="9" tint="0.8"/>
      </font>
    </dxf>
    <dxf>
      <border>
        <right style="thin">
          <color rgb="FFFF0000"/>
        </right>
      </border>
    </dxf>
    <dxf>
      <fill>
        <patternFill patternType="solid">
          <bgColor rgb="FFD6DECF"/>
        </patternFill>
      </fill>
    </dxf>
    <dxf>
      <fill>
        <patternFill patternType="solid">
          <bgColor rgb="FFF5FAF1"/>
        </patternFill>
      </fill>
    </dxf>
    <dxf>
      <fill>
        <patternFill patternType="solid">
          <bgColor rgb="FF5BAE24"/>
        </patternFill>
      </fill>
    </dxf>
  </dxfs>
  <tableStyles count="1" defaultTableStyle="表样式 1" defaultPivotStyle="PivotStyleLight16">
    <tableStyle name="表样式 1" pivot="0" count="0" xr9:uid="{40159240-A5CE-4011-8B93-1DA0552152E5}"/>
  </tableStyles>
  <colors>
    <mruColors>
      <color rgb="00FFF2F6"/>
      <color rgb="00FFF9F6"/>
      <color rgb="00C44304"/>
      <color rgb="00872B02"/>
      <color rgb="005BAE24"/>
      <color rgb="00F3F9F8"/>
      <color rgb="00F5FAF1"/>
      <color rgb="00D6DECF"/>
      <color rgb="00F3F9EE"/>
      <color rgb="00D9EC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Y31" sqref="Y31"/>
    </sheetView>
  </sheetViews>
  <sheetFormatPr defaultColWidth="9" defaultRowHeight="14"/>
  <cols>
    <col min="1" max="1" width="2.49090909090909" customWidth="1"/>
    <col min="2" max="2" width="4.62727272727273" customWidth="1"/>
    <col min="3" max="3" width="10.2" customWidth="1"/>
    <col min="4" max="4" width="5.43636363636364" customWidth="1"/>
    <col min="5" max="5" width="8.14545454545454" customWidth="1"/>
    <col min="6" max="6" width="8.69090909090909" customWidth="1"/>
    <col min="7" max="7" width="5.43636363636364" customWidth="1"/>
    <col min="8" max="8" width="7.29090909090909" customWidth="1"/>
    <col min="9" max="9" width="1.96363636363636" customWidth="1"/>
    <col min="10" max="40" width="3.12727272727273" customWidth="1"/>
    <col min="41" max="41" width="2.49090909090909" customWidth="1"/>
    <col min="42" max="70" width="9" hidden="1" customWidth="1"/>
  </cols>
  <sheetData>
    <row r="1" ht="52" customHeight="1" spans="1:41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9"/>
      <c r="AO1" s="2"/>
    </row>
    <row r="2" ht="24" customHeight="1" spans="1:41">
      <c r="A2" s="5"/>
      <c r="B2" s="6" t="s">
        <v>1</v>
      </c>
      <c r="C2" s="7"/>
      <c r="D2" s="7"/>
      <c r="E2" s="8" t="str">
        <f ca="1">TEXT(TODAY(),"yyyy年m月d日")</f>
        <v>2024年4月16日</v>
      </c>
      <c r="F2" s="8"/>
      <c r="G2" s="8"/>
      <c r="H2" s="9"/>
      <c r="I2" s="28"/>
      <c r="J2" s="29"/>
      <c r="K2" s="30"/>
      <c r="L2" s="30"/>
      <c r="M2" s="30"/>
      <c r="N2" s="30"/>
      <c r="O2" s="30"/>
      <c r="P2" s="30"/>
      <c r="Q2" s="30"/>
      <c r="R2" s="30"/>
      <c r="S2" s="36"/>
      <c r="T2" s="36"/>
      <c r="U2" s="36"/>
      <c r="V2" s="37">
        <v>2024</v>
      </c>
      <c r="W2" s="37"/>
      <c r="X2" s="37" t="s">
        <v>2</v>
      </c>
      <c r="Y2" s="37">
        <v>4</v>
      </c>
      <c r="Z2" s="37" t="s">
        <v>3</v>
      </c>
      <c r="AA2" s="36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40"/>
      <c r="AO2" s="41">
        <f>DAY(DATE(V2,(Y2+1),0))</f>
        <v>30</v>
      </c>
    </row>
    <row r="3" ht="15" customHeight="1" spans="1:41">
      <c r="A3" s="10"/>
      <c r="B3" s="11"/>
      <c r="C3" s="12"/>
      <c r="D3" s="12"/>
      <c r="E3" s="13"/>
      <c r="F3" s="13"/>
      <c r="G3" s="13"/>
      <c r="H3" s="14"/>
      <c r="I3" s="31"/>
      <c r="J3" s="19" t="str">
        <f t="shared" ref="J3:AN3" si="0">IF(J$4&gt;$AO$2,"",TEXT(J$5,"aaa"))</f>
        <v>一</v>
      </c>
      <c r="K3" s="19" t="str">
        <f t="shared" si="0"/>
        <v>二</v>
      </c>
      <c r="L3" s="19" t="str">
        <f t="shared" si="0"/>
        <v>三</v>
      </c>
      <c r="M3" s="19" t="str">
        <f t="shared" si="0"/>
        <v>四</v>
      </c>
      <c r="N3" s="19" t="str">
        <f t="shared" si="0"/>
        <v>五</v>
      </c>
      <c r="O3" s="19" t="str">
        <f t="shared" si="0"/>
        <v>六</v>
      </c>
      <c r="P3" s="19" t="str">
        <f t="shared" si="0"/>
        <v>日</v>
      </c>
      <c r="Q3" s="19" t="str">
        <f t="shared" si="0"/>
        <v>一</v>
      </c>
      <c r="R3" s="19" t="str">
        <f t="shared" si="0"/>
        <v>二</v>
      </c>
      <c r="S3" s="19" t="str">
        <f t="shared" si="0"/>
        <v>三</v>
      </c>
      <c r="T3" s="19" t="str">
        <f t="shared" si="0"/>
        <v>四</v>
      </c>
      <c r="U3" s="19" t="str">
        <f t="shared" si="0"/>
        <v>五</v>
      </c>
      <c r="V3" s="19" t="str">
        <f t="shared" si="0"/>
        <v>六</v>
      </c>
      <c r="W3" s="19" t="str">
        <f t="shared" si="0"/>
        <v>日</v>
      </c>
      <c r="X3" s="19" t="str">
        <f t="shared" si="0"/>
        <v>一</v>
      </c>
      <c r="Y3" s="19" t="str">
        <f t="shared" si="0"/>
        <v>二</v>
      </c>
      <c r="Z3" s="19" t="str">
        <f t="shared" si="0"/>
        <v>三</v>
      </c>
      <c r="AA3" s="19" t="str">
        <f t="shared" si="0"/>
        <v>四</v>
      </c>
      <c r="AB3" s="19" t="str">
        <f t="shared" si="0"/>
        <v>五</v>
      </c>
      <c r="AC3" s="19" t="str">
        <f t="shared" si="0"/>
        <v>六</v>
      </c>
      <c r="AD3" s="19" t="str">
        <f t="shared" si="0"/>
        <v>日</v>
      </c>
      <c r="AE3" s="19" t="str">
        <f t="shared" si="0"/>
        <v>一</v>
      </c>
      <c r="AF3" s="19" t="str">
        <f t="shared" si="0"/>
        <v>二</v>
      </c>
      <c r="AG3" s="19" t="str">
        <f t="shared" si="0"/>
        <v>三</v>
      </c>
      <c r="AH3" s="19" t="str">
        <f t="shared" si="0"/>
        <v>四</v>
      </c>
      <c r="AI3" s="19" t="str">
        <f t="shared" si="0"/>
        <v>五</v>
      </c>
      <c r="AJ3" s="19" t="str">
        <f t="shared" si="0"/>
        <v>六</v>
      </c>
      <c r="AK3" s="19" t="str">
        <f t="shared" si="0"/>
        <v>日</v>
      </c>
      <c r="AL3" s="19" t="str">
        <f t="shared" si="0"/>
        <v>一</v>
      </c>
      <c r="AM3" s="19" t="str">
        <f t="shared" si="0"/>
        <v>二</v>
      </c>
      <c r="AN3" s="19" t="str">
        <f t="shared" si="0"/>
        <v/>
      </c>
      <c r="AO3" s="42"/>
    </row>
    <row r="4" ht="15" customHeight="1" spans="1:41">
      <c r="A4" s="10"/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31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12</v>
      </c>
      <c r="V4" s="15">
        <v>13</v>
      </c>
      <c r="W4" s="15">
        <v>14</v>
      </c>
      <c r="X4" s="15">
        <v>15</v>
      </c>
      <c r="Y4" s="15">
        <v>16</v>
      </c>
      <c r="Z4" s="15">
        <v>17</v>
      </c>
      <c r="AA4" s="15">
        <v>18</v>
      </c>
      <c r="AB4" s="15">
        <v>19</v>
      </c>
      <c r="AC4" s="15">
        <v>20</v>
      </c>
      <c r="AD4" s="15">
        <v>21</v>
      </c>
      <c r="AE4" s="15">
        <v>22</v>
      </c>
      <c r="AF4" s="15">
        <v>23</v>
      </c>
      <c r="AG4" s="15">
        <v>24</v>
      </c>
      <c r="AH4" s="15">
        <v>25</v>
      </c>
      <c r="AI4" s="15">
        <v>26</v>
      </c>
      <c r="AJ4" s="15">
        <v>27</v>
      </c>
      <c r="AK4" s="15">
        <v>28</v>
      </c>
      <c r="AL4" s="15">
        <v>29</v>
      </c>
      <c r="AM4" s="15">
        <v>30</v>
      </c>
      <c r="AN4" s="15">
        <v>31</v>
      </c>
      <c r="AO4" s="42"/>
    </row>
    <row r="5" ht="15" hidden="1" customHeight="1" spans="1:41">
      <c r="A5" s="10"/>
      <c r="B5" s="16"/>
      <c r="C5" s="16"/>
      <c r="D5" s="16"/>
      <c r="E5" s="16"/>
      <c r="F5" s="16"/>
      <c r="G5" s="16"/>
      <c r="H5" s="16"/>
      <c r="I5" s="31"/>
      <c r="J5" s="32">
        <f>DATE($V$2,$Y$2,J$4)</f>
        <v>45383</v>
      </c>
      <c r="K5" s="32">
        <f t="shared" ref="K5:AN5" si="1">DATE($V$2,$Y$2,K$4)</f>
        <v>45384</v>
      </c>
      <c r="L5" s="32">
        <f t="shared" si="1"/>
        <v>45385</v>
      </c>
      <c r="M5" s="32">
        <f t="shared" si="1"/>
        <v>45386</v>
      </c>
      <c r="N5" s="32">
        <f t="shared" si="1"/>
        <v>45387</v>
      </c>
      <c r="O5" s="32">
        <f t="shared" si="1"/>
        <v>45388</v>
      </c>
      <c r="P5" s="32">
        <f t="shared" si="1"/>
        <v>45389</v>
      </c>
      <c r="Q5" s="32">
        <f t="shared" si="1"/>
        <v>45390</v>
      </c>
      <c r="R5" s="32">
        <f t="shared" si="1"/>
        <v>45391</v>
      </c>
      <c r="S5" s="32">
        <f t="shared" si="1"/>
        <v>45392</v>
      </c>
      <c r="T5" s="32">
        <f t="shared" si="1"/>
        <v>45393</v>
      </c>
      <c r="U5" s="32">
        <f t="shared" si="1"/>
        <v>45394</v>
      </c>
      <c r="V5" s="32">
        <f t="shared" si="1"/>
        <v>45395</v>
      </c>
      <c r="W5" s="32">
        <f t="shared" si="1"/>
        <v>45396</v>
      </c>
      <c r="X5" s="32">
        <f t="shared" si="1"/>
        <v>45397</v>
      </c>
      <c r="Y5" s="32">
        <f t="shared" si="1"/>
        <v>45398</v>
      </c>
      <c r="Z5" s="32">
        <f t="shared" si="1"/>
        <v>45399</v>
      </c>
      <c r="AA5" s="32">
        <f t="shared" si="1"/>
        <v>45400</v>
      </c>
      <c r="AB5" s="32">
        <f t="shared" si="1"/>
        <v>45401</v>
      </c>
      <c r="AC5" s="32">
        <f t="shared" si="1"/>
        <v>45402</v>
      </c>
      <c r="AD5" s="32">
        <f t="shared" si="1"/>
        <v>45403</v>
      </c>
      <c r="AE5" s="32">
        <f t="shared" si="1"/>
        <v>45404</v>
      </c>
      <c r="AF5" s="32">
        <f t="shared" si="1"/>
        <v>45405</v>
      </c>
      <c r="AG5" s="32">
        <f t="shared" si="1"/>
        <v>45406</v>
      </c>
      <c r="AH5" s="32">
        <f t="shared" si="1"/>
        <v>45407</v>
      </c>
      <c r="AI5" s="32">
        <f t="shared" si="1"/>
        <v>45408</v>
      </c>
      <c r="AJ5" s="32">
        <f t="shared" si="1"/>
        <v>45409</v>
      </c>
      <c r="AK5" s="32">
        <f t="shared" si="1"/>
        <v>45410</v>
      </c>
      <c r="AL5" s="32">
        <f>IF(AL$4&gt;$AO$2,"",DATE($V$2,$Y$2,AL$4))</f>
        <v>45411</v>
      </c>
      <c r="AM5" s="32">
        <f>IF(AM$4&gt;$AO$2,"",DATE($V$2,$Y$2,AM$4))</f>
        <v>45412</v>
      </c>
      <c r="AN5" s="32" t="str">
        <f>IF(AN$4&gt;$AO$2,"",DATE($V$2,$Y$2,AN$4))</f>
        <v/>
      </c>
      <c r="AO5" s="42"/>
    </row>
    <row r="6" ht="4" customHeight="1" spans="1:41">
      <c r="A6" s="10"/>
      <c r="B6" s="17"/>
      <c r="C6" s="17"/>
      <c r="D6" s="17"/>
      <c r="E6" s="17"/>
      <c r="F6" s="17"/>
      <c r="G6" s="18"/>
      <c r="H6" s="18"/>
      <c r="I6" s="31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42"/>
    </row>
    <row r="7" ht="15" customHeight="1" spans="1:41">
      <c r="A7" s="10"/>
      <c r="B7" s="19">
        <f>ROW(A1)</f>
        <v>1</v>
      </c>
      <c r="C7" s="20" t="s">
        <v>11</v>
      </c>
      <c r="D7" s="21" t="s">
        <v>12</v>
      </c>
      <c r="E7" s="22">
        <v>45356</v>
      </c>
      <c r="F7" s="22">
        <v>45366</v>
      </c>
      <c r="G7" s="19">
        <f>F7-E7+1</f>
        <v>11</v>
      </c>
      <c r="H7" s="19">
        <f>IF(F8="",2,IF(F8&lt;F7,1,IF(F8=F7,0,-1)))</f>
        <v>0</v>
      </c>
      <c r="I7" s="31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42"/>
    </row>
    <row r="8" ht="15" customHeight="1" spans="1:41">
      <c r="A8" s="10"/>
      <c r="B8" s="19"/>
      <c r="C8" s="20"/>
      <c r="D8" s="21" t="s">
        <v>13</v>
      </c>
      <c r="E8" s="22">
        <v>45356</v>
      </c>
      <c r="F8" s="22">
        <v>45366</v>
      </c>
      <c r="G8" s="19">
        <f>IF(F8="","",F8-E8+1)</f>
        <v>11</v>
      </c>
      <c r="H8" s="23" t="str">
        <f>IF(H7=2,"进行中",IF(H7=1,"提前完成",IF(H7=0,"按期完成","超期完成")))</f>
        <v>按期完成</v>
      </c>
      <c r="I8" s="31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42"/>
    </row>
    <row r="9" s="1" customFormat="1" ht="4" customHeight="1" spans="1:41">
      <c r="A9" s="10"/>
      <c r="B9" s="17"/>
      <c r="C9" s="17"/>
      <c r="D9" s="17"/>
      <c r="E9" s="17"/>
      <c r="F9" s="17"/>
      <c r="G9" s="18"/>
      <c r="H9" s="24"/>
      <c r="I9" s="3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42"/>
    </row>
    <row r="10" ht="15" customHeight="1" spans="1:41">
      <c r="A10" s="10"/>
      <c r="B10" s="19">
        <f>ROW(A2)</f>
        <v>2</v>
      </c>
      <c r="C10" s="20" t="s">
        <v>14</v>
      </c>
      <c r="D10" s="21" t="s">
        <v>12</v>
      </c>
      <c r="E10" s="22">
        <v>45367</v>
      </c>
      <c r="F10" s="22">
        <v>45374</v>
      </c>
      <c r="G10" s="19">
        <f>F10-E10+1</f>
        <v>8</v>
      </c>
      <c r="H10" s="19">
        <f>IF(F11="",2,IF(F11&lt;F10,1,IF(F11=F10,0,-1)))</f>
        <v>1</v>
      </c>
      <c r="I10" s="31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42"/>
    </row>
    <row r="11" ht="15" customHeight="1" spans="1:41">
      <c r="A11" s="10"/>
      <c r="B11" s="19"/>
      <c r="C11" s="20"/>
      <c r="D11" s="21" t="s">
        <v>13</v>
      </c>
      <c r="E11" s="22">
        <v>45367</v>
      </c>
      <c r="F11" s="22">
        <v>45372</v>
      </c>
      <c r="G11" s="19">
        <f>IF(F11="","",F11-E11+1)</f>
        <v>6</v>
      </c>
      <c r="H11" s="23" t="str">
        <f>IF(H10=2,"进行中",IF(H10=1,"提前完成",IF(H10=0,"按期完成","超期完成")))</f>
        <v>提前完成</v>
      </c>
      <c r="I11" s="31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42"/>
    </row>
    <row r="12" s="1" customFormat="1" ht="4" customHeight="1" spans="1:41">
      <c r="A12" s="10"/>
      <c r="B12" s="17"/>
      <c r="C12" s="17"/>
      <c r="D12" s="17"/>
      <c r="E12" s="17"/>
      <c r="F12" s="17"/>
      <c r="G12" s="18"/>
      <c r="H12" s="24"/>
      <c r="I12" s="31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42"/>
    </row>
    <row r="13" ht="15" customHeight="1" spans="1:41">
      <c r="A13" s="10"/>
      <c r="B13" s="19">
        <f>ROW(A3)</f>
        <v>3</v>
      </c>
      <c r="C13" s="25" t="s">
        <v>15</v>
      </c>
      <c r="D13" s="21" t="s">
        <v>12</v>
      </c>
      <c r="E13" s="22">
        <v>45376</v>
      </c>
      <c r="F13" s="22">
        <v>45390</v>
      </c>
      <c r="G13" s="19">
        <f>F13-E13+1</f>
        <v>15</v>
      </c>
      <c r="H13" s="19">
        <f>IF(F14="",2,IF(F14&lt;F13,1,IF(F14=F13,0,-1)))</f>
        <v>1</v>
      </c>
      <c r="I13" s="3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42"/>
    </row>
    <row r="14" ht="15" customHeight="1" spans="1:41">
      <c r="A14" s="10"/>
      <c r="B14" s="19"/>
      <c r="C14" s="25"/>
      <c r="D14" s="21" t="s">
        <v>13</v>
      </c>
      <c r="E14" s="22">
        <v>45372</v>
      </c>
      <c r="F14" s="22">
        <v>45389</v>
      </c>
      <c r="G14" s="19">
        <f>IF(F14="","",F14-E14+1)</f>
        <v>18</v>
      </c>
      <c r="H14" s="23" t="str">
        <f>IF(H13=2,"进行中",IF(H13=1,"提前完成",IF(H13=0,"按期完成","超期完成")))</f>
        <v>提前完成</v>
      </c>
      <c r="I14" s="31"/>
      <c r="J14" s="34"/>
      <c r="K14" s="34"/>
      <c r="L14" s="34"/>
      <c r="M14" s="34"/>
      <c r="N14" s="34"/>
      <c r="O14" s="34"/>
      <c r="P14" s="34"/>
      <c r="Q14" s="38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42"/>
    </row>
    <row r="15" s="1" customFormat="1" ht="4" customHeight="1" spans="1:41">
      <c r="A15" s="10"/>
      <c r="B15" s="17"/>
      <c r="C15" s="17"/>
      <c r="D15" s="17"/>
      <c r="E15" s="17"/>
      <c r="F15" s="17"/>
      <c r="G15" s="18"/>
      <c r="H15" s="24"/>
      <c r="I15" s="31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42"/>
    </row>
    <row r="16" ht="15" customHeight="1" spans="1:41">
      <c r="A16" s="10"/>
      <c r="B16" s="19">
        <f>ROW(A4)</f>
        <v>4</v>
      </c>
      <c r="C16" s="25" t="s">
        <v>16</v>
      </c>
      <c r="D16" s="21" t="s">
        <v>12</v>
      </c>
      <c r="E16" s="22">
        <v>45387</v>
      </c>
      <c r="F16" s="22">
        <v>45406</v>
      </c>
      <c r="G16" s="19">
        <f>F16-E16+1</f>
        <v>20</v>
      </c>
      <c r="H16" s="19">
        <f>IF(F17="",2,IF(F17&lt;F16,1,IF(F17=F16,0,-1)))</f>
        <v>2</v>
      </c>
      <c r="I16" s="3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42"/>
    </row>
    <row r="17" ht="15" customHeight="1" spans="1:41">
      <c r="A17" s="10"/>
      <c r="B17" s="19"/>
      <c r="C17" s="25"/>
      <c r="D17" s="21" t="s">
        <v>13</v>
      </c>
      <c r="E17" s="22">
        <v>45383</v>
      </c>
      <c r="F17" s="22"/>
      <c r="G17" s="19" t="str">
        <f>IF(F17="","",F17-E17+1)</f>
        <v/>
      </c>
      <c r="H17" s="23" t="str">
        <f>IF(H16=2,"进行中",IF(H16=1,"提前完成",IF(H16=0,"按期完成","超期完成")))</f>
        <v>进行中</v>
      </c>
      <c r="I17" s="3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42"/>
    </row>
    <row r="18" s="1" customFormat="1" ht="4" customHeight="1" spans="1:43">
      <c r="A18" s="10"/>
      <c r="B18" s="17"/>
      <c r="C18" s="17"/>
      <c r="D18" s="17"/>
      <c r="E18" s="17"/>
      <c r="F18" s="17"/>
      <c r="G18" s="18"/>
      <c r="H18" s="24"/>
      <c r="I18" s="31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2"/>
      <c r="AQ18"/>
    </row>
    <row r="19" ht="15" customHeight="1" spans="1:41">
      <c r="A19" s="10"/>
      <c r="B19" s="19">
        <f>ROW(A5)</f>
        <v>5</v>
      </c>
      <c r="C19" s="25" t="s">
        <v>17</v>
      </c>
      <c r="D19" s="21" t="s">
        <v>12</v>
      </c>
      <c r="E19" s="22">
        <v>45383</v>
      </c>
      <c r="F19" s="22">
        <v>45397</v>
      </c>
      <c r="G19" s="19">
        <f>F19-E19+1</f>
        <v>15</v>
      </c>
      <c r="H19" s="19">
        <f>IF(F20="",2,IF(F20&lt;F19,1,IF(F20=F19,0,-1)))</f>
        <v>2</v>
      </c>
      <c r="I19" s="3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42"/>
    </row>
    <row r="20" ht="15" customHeight="1" spans="1:41">
      <c r="A20" s="10"/>
      <c r="B20" s="19"/>
      <c r="C20" s="25"/>
      <c r="D20" s="21" t="s">
        <v>13</v>
      </c>
      <c r="E20" s="22">
        <v>45382</v>
      </c>
      <c r="F20" s="22"/>
      <c r="G20" s="19" t="str">
        <f>IF(F20="","",F20-E20+1)</f>
        <v/>
      </c>
      <c r="H20" s="23" t="str">
        <f>IF(H19=2,"进行中",IF(H19=1,"提前完成",IF(H19=0,"按期完成","超期完成")))</f>
        <v>进行中</v>
      </c>
      <c r="I20" s="3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42"/>
    </row>
    <row r="21" s="1" customFormat="1" ht="4" customHeight="1" spans="1:41">
      <c r="A21" s="10"/>
      <c r="B21" s="17"/>
      <c r="C21" s="17"/>
      <c r="D21" s="17"/>
      <c r="E21" s="17"/>
      <c r="F21" s="17"/>
      <c r="G21" s="18"/>
      <c r="H21" s="24"/>
      <c r="I21" s="31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42"/>
    </row>
    <row r="22" ht="15" customHeight="1" spans="1:41">
      <c r="A22" s="10"/>
      <c r="B22" s="19">
        <f>ROW(A6)</f>
        <v>6</v>
      </c>
      <c r="C22" s="25" t="s">
        <v>18</v>
      </c>
      <c r="D22" s="21" t="s">
        <v>12</v>
      </c>
      <c r="E22" s="22">
        <v>45392</v>
      </c>
      <c r="F22" s="22">
        <v>45416</v>
      </c>
      <c r="G22" s="19">
        <f>F22-E22+1</f>
        <v>25</v>
      </c>
      <c r="H22" s="19">
        <f>IF(F23="",2,IF(F23&lt;F22,1,IF(F23=F22,0,-1)))</f>
        <v>2</v>
      </c>
      <c r="I22" s="3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42"/>
    </row>
    <row r="23" ht="15" customHeight="1" spans="1:41">
      <c r="A23" s="10"/>
      <c r="B23" s="19"/>
      <c r="C23" s="25"/>
      <c r="D23" s="21" t="s">
        <v>13</v>
      </c>
      <c r="E23" s="22"/>
      <c r="F23" s="22"/>
      <c r="G23" s="19" t="str">
        <f>IF(F23="","",F23-E23+1)</f>
        <v/>
      </c>
      <c r="H23" s="23" t="str">
        <f>IF(H22=2,"进行中",IF(H22=1,"提前完成",IF(H22=0,"按期完成","超期完成")))</f>
        <v>进行中</v>
      </c>
      <c r="I23" s="31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42"/>
    </row>
    <row r="24" s="1" customFormat="1" ht="4" customHeight="1" spans="1:41">
      <c r="A24" s="10"/>
      <c r="B24" s="17"/>
      <c r="C24" s="17"/>
      <c r="D24" s="17"/>
      <c r="E24" s="17"/>
      <c r="F24" s="17"/>
      <c r="G24" s="18"/>
      <c r="H24" s="24"/>
      <c r="I24" s="31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42"/>
    </row>
    <row r="25" ht="15" customHeight="1" spans="1:41">
      <c r="A25" s="10"/>
      <c r="B25" s="19">
        <f>ROW(A7)</f>
        <v>7</v>
      </c>
      <c r="C25" s="20" t="s">
        <v>19</v>
      </c>
      <c r="D25" s="21" t="s">
        <v>12</v>
      </c>
      <c r="E25" s="22">
        <v>45416</v>
      </c>
      <c r="F25" s="22">
        <v>45425</v>
      </c>
      <c r="G25" s="19">
        <f>F25-E25+1</f>
        <v>10</v>
      </c>
      <c r="H25" s="19">
        <f>IF(F26="",2,IF(F26&lt;F25,1,IF(F26=F25,0,-1)))</f>
        <v>2</v>
      </c>
      <c r="I25" s="3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42"/>
    </row>
    <row r="26" ht="15" customHeight="1" spans="1:41">
      <c r="A26" s="10"/>
      <c r="B26" s="19"/>
      <c r="C26" s="20"/>
      <c r="D26" s="21" t="s">
        <v>13</v>
      </c>
      <c r="E26" s="22"/>
      <c r="F26" s="22"/>
      <c r="G26" s="19" t="str">
        <f>IF(F26="","",F26-E26+1)</f>
        <v/>
      </c>
      <c r="H26" s="23" t="str">
        <f>IF(H25=2,"进行中",IF(H25=1,"提前完成",IF(H25=0,"按期完成","超期完成")))</f>
        <v>进行中</v>
      </c>
      <c r="I26" s="3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42"/>
    </row>
    <row r="27" s="1" customFormat="1" ht="4" customHeight="1" spans="1:41">
      <c r="A27" s="10"/>
      <c r="B27" s="17"/>
      <c r="C27" s="17"/>
      <c r="D27" s="17"/>
      <c r="E27" s="17"/>
      <c r="F27" s="17"/>
      <c r="G27" s="18"/>
      <c r="H27" s="24"/>
      <c r="I27" s="31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42"/>
    </row>
    <row r="28" ht="15" customHeight="1" spans="1:41">
      <c r="A28" s="10"/>
      <c r="B28" s="19">
        <f>ROW(A8)</f>
        <v>8</v>
      </c>
      <c r="C28" s="20" t="s">
        <v>20</v>
      </c>
      <c r="D28" s="21" t="s">
        <v>12</v>
      </c>
      <c r="E28" s="22">
        <v>45422</v>
      </c>
      <c r="F28" s="22">
        <v>45431</v>
      </c>
      <c r="G28" s="19">
        <f>F28-E28+1</f>
        <v>10</v>
      </c>
      <c r="H28" s="19">
        <f>IF(F29="",2,IF(F29&lt;F28,1,IF(F29=F28,0,-1)))</f>
        <v>2</v>
      </c>
      <c r="I28" s="3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42"/>
    </row>
    <row r="29" ht="15" customHeight="1" spans="1:41">
      <c r="A29" s="10"/>
      <c r="B29" s="19"/>
      <c r="C29" s="20"/>
      <c r="D29" s="21" t="s">
        <v>13</v>
      </c>
      <c r="E29" s="22"/>
      <c r="F29" s="22"/>
      <c r="G29" s="19" t="str">
        <f>IF(F29="","",F29-E29+1)</f>
        <v/>
      </c>
      <c r="H29" s="23" t="str">
        <f>IF(H28=2,"进行中",IF(H28=1,"提前完成",IF(H28=0,"按期完成","超期完成")))</f>
        <v>进行中</v>
      </c>
      <c r="I29" s="3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42"/>
    </row>
    <row r="30" s="1" customFormat="1" ht="4" customHeight="1" spans="1:41">
      <c r="A30" s="10"/>
      <c r="B30" s="17"/>
      <c r="C30" s="17"/>
      <c r="D30" s="17"/>
      <c r="E30" s="17"/>
      <c r="F30" s="17"/>
      <c r="G30" s="18"/>
      <c r="H30" s="24"/>
      <c r="I30" s="31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42"/>
    </row>
    <row r="31" ht="15" customHeight="1" spans="1:41">
      <c r="A31" s="10"/>
      <c r="B31" s="19">
        <f>ROW(A9)</f>
        <v>9</v>
      </c>
      <c r="C31" s="20" t="s">
        <v>21</v>
      </c>
      <c r="D31" s="21" t="s">
        <v>12</v>
      </c>
      <c r="E31" s="22">
        <v>45416</v>
      </c>
      <c r="F31" s="22">
        <v>45430</v>
      </c>
      <c r="G31" s="19">
        <f>F31-E31+1</f>
        <v>15</v>
      </c>
      <c r="H31" s="19">
        <f>IF(F32="",2,IF(F32&lt;F31,1,IF(F32=F31,0,-1)))</f>
        <v>2</v>
      </c>
      <c r="I31" s="3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42"/>
    </row>
    <row r="32" ht="15" customHeight="1" spans="1:41">
      <c r="A32" s="10"/>
      <c r="B32" s="19"/>
      <c r="C32" s="20"/>
      <c r="D32" s="21" t="s">
        <v>13</v>
      </c>
      <c r="E32" s="22"/>
      <c r="F32" s="22"/>
      <c r="G32" s="19" t="str">
        <f>IF(F32="","",F32-E32+1)</f>
        <v/>
      </c>
      <c r="H32" s="23" t="str">
        <f>IF(H31=2,"进行中",IF(H31=1,"提前完成",IF(H31=0,"按期完成","超期完成")))</f>
        <v>进行中</v>
      </c>
      <c r="I32" s="3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42"/>
    </row>
    <row r="33" s="1" customFormat="1" ht="4" customHeight="1" spans="1:41">
      <c r="A33" s="10"/>
      <c r="B33" s="17"/>
      <c r="C33" s="17"/>
      <c r="D33" s="17"/>
      <c r="E33" s="17"/>
      <c r="F33" s="17"/>
      <c r="G33" s="18"/>
      <c r="H33" s="24"/>
      <c r="I33" s="3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42"/>
    </row>
    <row r="34" ht="15" customHeight="1" spans="1:41">
      <c r="A34" s="10"/>
      <c r="B34" s="19">
        <f>ROW(A10)</f>
        <v>10</v>
      </c>
      <c r="C34" s="20" t="s">
        <v>22</v>
      </c>
      <c r="D34" s="21" t="s">
        <v>12</v>
      </c>
      <c r="E34" s="22">
        <v>45432</v>
      </c>
      <c r="F34" s="22">
        <v>45446</v>
      </c>
      <c r="G34" s="19">
        <f>F34-E34+1</f>
        <v>15</v>
      </c>
      <c r="H34" s="19">
        <f>IF(F35="",2,IF(F35&lt;F34,1,IF(F35=F34,0,-1)))</f>
        <v>2</v>
      </c>
      <c r="I34" s="3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42"/>
    </row>
    <row r="35" ht="15" customHeight="1" spans="1:41">
      <c r="A35" s="10"/>
      <c r="B35" s="19"/>
      <c r="C35" s="20"/>
      <c r="D35" s="21" t="s">
        <v>13</v>
      </c>
      <c r="E35" s="22"/>
      <c r="F35" s="22"/>
      <c r="G35" s="19" t="str">
        <f>IF(F35="","",F35-E35+1)</f>
        <v/>
      </c>
      <c r="H35" s="23" t="str">
        <f>IF(H34=2,"进行中",IF(H34=1,"提前完成",IF(H34=0,"按期完成","超期完成")))</f>
        <v>进行中</v>
      </c>
      <c r="I35" s="3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42"/>
    </row>
    <row r="36" s="1" customFormat="1" ht="4" customHeight="1" spans="1:41">
      <c r="A36" s="10"/>
      <c r="B36" s="17"/>
      <c r="C36" s="17"/>
      <c r="D36" s="17"/>
      <c r="E36" s="17"/>
      <c r="F36" s="17"/>
      <c r="G36" s="18"/>
      <c r="H36" s="24"/>
      <c r="I36" s="3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42"/>
    </row>
    <row r="37" ht="15" customHeight="1" spans="1:41">
      <c r="A37" s="10"/>
      <c r="B37" s="19">
        <f>ROW(A11)</f>
        <v>11</v>
      </c>
      <c r="C37" s="20" t="s">
        <v>23</v>
      </c>
      <c r="D37" s="21" t="s">
        <v>12</v>
      </c>
      <c r="E37" s="22">
        <v>45447</v>
      </c>
      <c r="F37" s="22">
        <v>45456</v>
      </c>
      <c r="G37" s="19">
        <f>F37-E37+1</f>
        <v>10</v>
      </c>
      <c r="H37" s="19">
        <f>IF(F38="",2,IF(F38&lt;F37,1,IF(F38=F37,0,-1)))</f>
        <v>2</v>
      </c>
      <c r="I37" s="3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42"/>
    </row>
    <row r="38" ht="15" customHeight="1" spans="1:41">
      <c r="A38" s="10"/>
      <c r="B38" s="19"/>
      <c r="C38" s="20"/>
      <c r="D38" s="21" t="s">
        <v>13</v>
      </c>
      <c r="E38" s="22"/>
      <c r="F38" s="22"/>
      <c r="G38" s="19" t="str">
        <f>IF(F38="","",F38-E38+1)</f>
        <v/>
      </c>
      <c r="H38" s="23" t="str">
        <f>IF(H37=2,"进行中",IF(H37=1,"提前完成",IF(H37=0,"按期完成","超期完成")))</f>
        <v>进行中</v>
      </c>
      <c r="I38" s="3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42"/>
    </row>
    <row r="39" s="1" customFormat="1" ht="4" customHeight="1" spans="1:41">
      <c r="A39" s="10"/>
      <c r="B39" s="17"/>
      <c r="C39" s="17"/>
      <c r="D39" s="17"/>
      <c r="E39" s="17"/>
      <c r="F39" s="17"/>
      <c r="G39" s="18"/>
      <c r="H39" s="24"/>
      <c r="I39" s="3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42"/>
    </row>
    <row r="40" ht="15" customHeight="1" spans="1:41">
      <c r="A40" s="10"/>
      <c r="B40" s="19">
        <f>ROW(A12)</f>
        <v>12</v>
      </c>
      <c r="C40" s="20" t="s">
        <v>24</v>
      </c>
      <c r="D40" s="21" t="s">
        <v>12</v>
      </c>
      <c r="E40" s="22">
        <v>45456</v>
      </c>
      <c r="F40" s="22"/>
      <c r="G40" s="19">
        <f>F40-E40+1</f>
        <v>-45455</v>
      </c>
      <c r="H40" s="19">
        <f>IF(F41="",2,IF(F41&lt;F40,1,IF(F41=F40,0,-1)))</f>
        <v>2</v>
      </c>
      <c r="I40" s="3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42"/>
    </row>
    <row r="41" ht="15" customHeight="1" spans="1:41">
      <c r="A41" s="10"/>
      <c r="B41" s="19"/>
      <c r="C41" s="20"/>
      <c r="D41" s="21" t="s">
        <v>13</v>
      </c>
      <c r="E41" s="22"/>
      <c r="F41" s="22"/>
      <c r="G41" s="19" t="str">
        <f>IF(F41="","",F41-E41+1)</f>
        <v/>
      </c>
      <c r="H41" s="23" t="str">
        <f>IF(H40=2,"进行中",IF(H40=1,"提前完成",IF(H40=0,"按期完成","超期完成")))</f>
        <v>进行中</v>
      </c>
      <c r="I41" s="3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42"/>
    </row>
    <row r="42" s="1" customFormat="1" ht="4" customHeight="1" spans="1:41">
      <c r="A42" s="10"/>
      <c r="B42" s="17"/>
      <c r="C42" s="17"/>
      <c r="D42" s="17"/>
      <c r="E42" s="17"/>
      <c r="F42" s="17"/>
      <c r="G42" s="18"/>
      <c r="H42" s="24"/>
      <c r="I42" s="3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42"/>
    </row>
    <row r="43" ht="15" customHeight="1" spans="1:41">
      <c r="A43" s="10"/>
      <c r="B43" s="19">
        <f>ROW(A13)</f>
        <v>13</v>
      </c>
      <c r="C43" s="25"/>
      <c r="D43" s="21" t="s">
        <v>12</v>
      </c>
      <c r="E43" s="22"/>
      <c r="F43" s="22"/>
      <c r="G43" s="19">
        <f>F43-E43+1</f>
        <v>1</v>
      </c>
      <c r="H43" s="19">
        <f>IF(F44="",2,IF(F44&lt;F43,1,IF(F44=F43,0,-1)))</f>
        <v>2</v>
      </c>
      <c r="I43" s="3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42"/>
    </row>
    <row r="44" ht="15" customHeight="1" spans="1:41">
      <c r="A44" s="10"/>
      <c r="B44" s="19"/>
      <c r="C44" s="25"/>
      <c r="D44" s="21" t="s">
        <v>13</v>
      </c>
      <c r="E44" s="22"/>
      <c r="F44" s="22"/>
      <c r="G44" s="19" t="str">
        <f>IF(F44="","",F44-E44+1)</f>
        <v/>
      </c>
      <c r="H44" s="23" t="str">
        <f>IF(H43=2,"进行中",IF(H43=1,"提前完成",IF(H43=0,"按期完成","超期完成")))</f>
        <v>进行中</v>
      </c>
      <c r="I44" s="3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42"/>
    </row>
    <row r="45" ht="4" customHeight="1" spans="1:41">
      <c r="A45" s="10"/>
      <c r="B45" s="17"/>
      <c r="C45" s="17"/>
      <c r="D45" s="17"/>
      <c r="E45" s="17"/>
      <c r="F45" s="17"/>
      <c r="G45" s="18"/>
      <c r="H45" s="18"/>
      <c r="I45" s="35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42"/>
    </row>
    <row r="46" customHeight="1" spans="1:4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43"/>
    </row>
  </sheetData>
  <mergeCells count="32">
    <mergeCell ref="B1:AN1"/>
    <mergeCell ref="V2:W2"/>
    <mergeCell ref="A2:A46"/>
    <mergeCell ref="B7:B8"/>
    <mergeCell ref="B10:B11"/>
    <mergeCell ref="B13:B14"/>
    <mergeCell ref="B16:B17"/>
    <mergeCell ref="B19:B20"/>
    <mergeCell ref="B22:B23"/>
    <mergeCell ref="B25:B26"/>
    <mergeCell ref="B28:B29"/>
    <mergeCell ref="B31:B32"/>
    <mergeCell ref="B34:B35"/>
    <mergeCell ref="B37:B38"/>
    <mergeCell ref="B40:B41"/>
    <mergeCell ref="B43:B44"/>
    <mergeCell ref="C7:C8"/>
    <mergeCell ref="C10:C11"/>
    <mergeCell ref="C13:C14"/>
    <mergeCell ref="C16:C17"/>
    <mergeCell ref="C19:C20"/>
    <mergeCell ref="C22:C23"/>
    <mergeCell ref="C25:C26"/>
    <mergeCell ref="C28:C29"/>
    <mergeCell ref="C31:C32"/>
    <mergeCell ref="C34:C35"/>
    <mergeCell ref="C37:C38"/>
    <mergeCell ref="C40:C41"/>
    <mergeCell ref="C43:C44"/>
    <mergeCell ref="AO2:AO46"/>
    <mergeCell ref="B2:D3"/>
    <mergeCell ref="E2:G3"/>
  </mergeCells>
  <conditionalFormatting sqref="J4:AN4">
    <cfRule type="expression" dxfId="0" priority="16">
      <formula>J$5=TODAY()</formula>
    </cfRule>
  </conditionalFormatting>
  <conditionalFormatting sqref="AL4:AN4">
    <cfRule type="expression" dxfId="1" priority="17">
      <formula>AL$4&gt;$AO$2</formula>
    </cfRule>
  </conditionalFormatting>
  <conditionalFormatting sqref="J4:AN5 J7:AN8 J10:AN11 J13:AN14 J16:AN17 J19:AN20 J22:AN23 J25:AN26 J28:AN29 J31:AN32 J34:AN35 J37:AN38 J40:AN41 J43:AN44">
    <cfRule type="expression" dxfId="2" priority="4">
      <formula>J$5=TODAY()</formula>
    </cfRule>
  </conditionalFormatting>
  <conditionalFormatting sqref="J7:AN7 J10:AN10 J13:AN13 J16:AN16 J22:AN22 J25:AN25 J28:AN28 J31:AN31 J34:AN34 J37:AN37 J40:AN40 J43:AN43 J19:AN19">
    <cfRule type="expression" dxfId="3" priority="3">
      <formula>AND(J$5&gt;=$E7,J$5&lt;=$F7)</formula>
    </cfRule>
  </conditionalFormatting>
  <conditionalFormatting sqref="J7:AN8 J43:AN44 J40:AN41 J37:AN38 J34:AN35 J31:AN32 J28:AN29 J25:AN26 J22:AN23 J19:AN20 J16:AN17 J13:AN14 J10:AN11">
    <cfRule type="expression" dxfId="4" priority="15">
      <formula>$D7="实际"</formula>
    </cfRule>
  </conditionalFormatting>
  <conditionalFormatting sqref="J8:AN8 J11:AN11 J14:AN14 J17:AN17 J20:AN20 J23:AN23 J26:AN26 J29:AN29 J32:AN32 J35:AN35 J38:AN38 J41:AN41 J44:AN44">
    <cfRule type="expression" dxfId="5" priority="5">
      <formula>AND(J$5&gt;=$E8,J$5&lt;=$F8)</formula>
    </cfRule>
  </conditionalFormatting>
  <dataValidations count="2">
    <dataValidation type="list" allowBlank="1" showInputMessage="1" showErrorMessage="1" sqref="V2:W2">
      <formula1>"2019,2020,2021,2022,2023,2024,2025,2026,2027,2028,2029,2030,2031,2032,2033,2034,2035"</formula1>
    </dataValidation>
    <dataValidation type="list" allowBlank="1" showInputMessage="1" showErrorMessage="1" sqref="Y2">
      <formula1>"1,2,3,4,5,6,7,8,9,10,11,12"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3432486-52dc-4218-8c70-9ae0348fc1e1}">
            <x14:iconSet iconSet="4Arrow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Flags" iconId="0"/>
              <x14:cfIcon iconSet="3Flags" iconId="1"/>
              <x14:cfIcon iconSet="3Flags" iconId="2"/>
              <x14:cfIcon iconSet="3TrafficLights1" iconId="2"/>
            </x14:iconSet>
          </x14:cfRule>
          <xm:sqref>H7 H10 H13 H16 H19 H22 H25 H28 H31 H34 H37 H40 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2019-12-24T14:29:00Z</dcterms:created>
  <dcterms:modified xsi:type="dcterms:W3CDTF">2024-04-16T13:09:37Z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56536EA5D8614E4DAEB0125B5361E502_11</vt:lpwstr>
  </property>
  <property fmtid="{D5CDD505-2E9C-101B-9397-08002B2CF9AE}" pid="3" name="KSOProductBuildVer">
    <vt:lpwstr>2052-12.1.0.16729</vt:lpwstr>
  </property>
  <property fmtid="{D5CDD505-2E9C-101B-9397-08002B2CF9AE}" pid="4" name="KSOTemplateUUID">
    <vt:lpwstr>v1.0_mb_ndAl6fjuxebfzLztXuTpuA==</vt:lpwstr>
  </property>
</Properties>
</file>