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ropbox\Sites\Gam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  <c r="L23" i="1" s="1"/>
  <c r="L12" i="1" s="1"/>
  <c r="M22" i="1"/>
  <c r="M23" i="1" s="1"/>
  <c r="M12" i="1" s="1"/>
  <c r="N22" i="1"/>
  <c r="N23" i="1" s="1"/>
  <c r="N12" i="1" s="1"/>
  <c r="O22" i="1"/>
  <c r="O23" i="1" s="1"/>
  <c r="O12" i="1" s="1"/>
  <c r="P22" i="1"/>
  <c r="P23" i="1" s="1"/>
  <c r="P12" i="1" s="1"/>
  <c r="Q22" i="1"/>
  <c r="Q23" i="1" s="1"/>
  <c r="Q12" i="1" s="1"/>
  <c r="R22" i="1"/>
  <c r="R23" i="1" s="1"/>
  <c r="R12" i="1" s="1"/>
  <c r="S22" i="1"/>
  <c r="S23" i="1" s="1"/>
  <c r="S12" i="1" s="1"/>
  <c r="G12" i="1"/>
  <c r="H12" i="1"/>
  <c r="I12" i="1"/>
  <c r="J12" i="1"/>
  <c r="K12" i="1"/>
  <c r="F12" i="1"/>
  <c r="B19" i="1"/>
  <c r="K22" i="1"/>
  <c r="K23" i="1" s="1"/>
  <c r="B14" i="1" s="1"/>
  <c r="J22" i="1"/>
  <c r="J23" i="1" s="1"/>
  <c r="B15" i="1" s="1"/>
  <c r="I22" i="1"/>
  <c r="I23" i="1" s="1"/>
  <c r="H22" i="1"/>
  <c r="H23" i="1" s="1"/>
  <c r="B17" i="1" s="1"/>
  <c r="G22" i="1"/>
  <c r="G23" i="1" s="1"/>
  <c r="B18" i="1" s="1"/>
  <c r="F22" i="1"/>
  <c r="F23" i="1" s="1"/>
  <c r="D3" i="1"/>
  <c r="E3" i="1" s="1"/>
  <c r="B16" i="1" l="1"/>
</calcChain>
</file>

<file path=xl/sharedStrings.xml><?xml version="1.0" encoding="utf-8"?>
<sst xmlns="http://schemas.openxmlformats.org/spreadsheetml/2006/main" count="36" uniqueCount="30">
  <si>
    <t>c</t>
  </si>
  <si>
    <t>a</t>
  </si>
  <si>
    <t>b</t>
  </si>
  <si>
    <t>d</t>
  </si>
  <si>
    <t>e</t>
  </si>
  <si>
    <t>f</t>
  </si>
  <si>
    <t>g</t>
  </si>
  <si>
    <t>Cost</t>
  </si>
  <si>
    <t>Mining</t>
  </si>
  <si>
    <t>Time</t>
  </si>
  <si>
    <t>OrePerSec</t>
  </si>
  <si>
    <t>approxcashpersec</t>
  </si>
  <si>
    <t>ore rates</t>
  </si>
  <si>
    <t>com</t>
  </si>
  <si>
    <t>av</t>
  </si>
  <si>
    <t>rar</t>
  </si>
  <si>
    <t>exp</t>
  </si>
  <si>
    <t>ore rate calculator per ship</t>
  </si>
  <si>
    <t>Costs of ships</t>
  </si>
  <si>
    <t>Ship A</t>
  </si>
  <si>
    <t>Ship B</t>
  </si>
  <si>
    <t>Ship C</t>
  </si>
  <si>
    <t>Ship D</t>
  </si>
  <si>
    <t>Ship E</t>
  </si>
  <si>
    <t>Ship F</t>
  </si>
  <si>
    <t>Comtainium</t>
  </si>
  <si>
    <t>Avrarium</t>
  </si>
  <si>
    <t>Rartainia</t>
  </si>
  <si>
    <t>Exot</t>
  </si>
  <si>
    <t>Cost OF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</si>
</sst>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tabSelected="1" workbookViewId="0">
      <selection activeCell="O12" sqref="O12"/>
    </sheetView>
  </sheetViews>
  <sheetFormatPr defaultRowHeight="15" x14ac:dyDescent="0.25"/>
  <cols>
    <col min="5" max="5" width="24.140625" customWidth="1"/>
    <col min="6" max="6" width="13.7109375" customWidth="1"/>
    <col min="13" max="13" width="15.7109375" customWidth="1"/>
    <col min="14" max="14" width="10" bestFit="1" customWidth="1"/>
  </cols>
  <sheetData>
    <row r="2" spans="1:19" x14ac:dyDescent="0.25">
      <c r="C2" t="s">
        <v>1</v>
      </c>
      <c r="D2" t="s">
        <v>2</v>
      </c>
      <c r="E2" t="s">
        <v>0</v>
      </c>
      <c r="F2" t="s">
        <v>3</v>
      </c>
      <c r="G2" t="s">
        <v>4</v>
      </c>
      <c r="H2" t="s">
        <v>5</v>
      </c>
      <c r="I2" t="s">
        <v>6</v>
      </c>
    </row>
    <row r="3" spans="1:19" x14ac:dyDescent="0.25">
      <c r="B3" t="s">
        <v>7</v>
      </c>
      <c r="C3">
        <v>250</v>
      </c>
      <c r="D3">
        <f>C3*10</f>
        <v>2500</v>
      </c>
      <c r="E3">
        <f>D3*20</f>
        <v>50000</v>
      </c>
      <c r="F3">
        <v>112338000</v>
      </c>
    </row>
    <row r="4" spans="1:19" x14ac:dyDescent="0.25">
      <c r="B4" t="s">
        <v>8</v>
      </c>
    </row>
    <row r="5" spans="1:19" x14ac:dyDescent="0.25">
      <c r="F5" t="s">
        <v>13</v>
      </c>
      <c r="G5" t="s">
        <v>14</v>
      </c>
      <c r="H5" t="s">
        <v>15</v>
      </c>
      <c r="I5" t="s">
        <v>16</v>
      </c>
    </row>
    <row r="6" spans="1:19" x14ac:dyDescent="0.25">
      <c r="E6" t="s">
        <v>12</v>
      </c>
      <c r="F6">
        <v>5</v>
      </c>
      <c r="G6">
        <v>20</v>
      </c>
      <c r="H6">
        <v>50</v>
      </c>
      <c r="I6">
        <v>150</v>
      </c>
    </row>
    <row r="8" spans="1:19" x14ac:dyDescent="0.25">
      <c r="F8" s="1" t="s">
        <v>17</v>
      </c>
      <c r="G8" s="1"/>
      <c r="H8" s="1"/>
      <c r="I8" s="1"/>
      <c r="J8" s="1"/>
    </row>
    <row r="9" spans="1:19" x14ac:dyDescent="0.25"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</row>
    <row r="10" spans="1:19" x14ac:dyDescent="0.25">
      <c r="E10" t="s">
        <v>9</v>
      </c>
      <c r="F10">
        <v>10</v>
      </c>
      <c r="G10">
        <v>8</v>
      </c>
      <c r="H10">
        <v>7</v>
      </c>
      <c r="I10">
        <v>15</v>
      </c>
      <c r="J10">
        <v>15</v>
      </c>
      <c r="K10">
        <v>10</v>
      </c>
      <c r="L10">
        <v>5</v>
      </c>
      <c r="M10">
        <v>60</v>
      </c>
      <c r="N10">
        <v>60</v>
      </c>
      <c r="O10">
        <v>60</v>
      </c>
      <c r="P10">
        <v>5</v>
      </c>
      <c r="Q10">
        <v>5</v>
      </c>
      <c r="R10">
        <v>5</v>
      </c>
      <c r="S10">
        <v>5</v>
      </c>
    </row>
    <row r="12" spans="1:19" x14ac:dyDescent="0.25">
      <c r="E12" t="s">
        <v>29</v>
      </c>
      <c r="F12">
        <f>F23*360</f>
        <v>1800</v>
      </c>
      <c r="G12">
        <f t="shared" ref="G12:S12" si="0">G23*360</f>
        <v>6750</v>
      </c>
      <c r="H12">
        <f t="shared" si="0"/>
        <v>25714.285714285714</v>
      </c>
      <c r="I12">
        <f t="shared" si="0"/>
        <v>50400</v>
      </c>
      <c r="J12">
        <f t="shared" si="0"/>
        <v>111240</v>
      </c>
      <c r="K12">
        <f t="shared" si="0"/>
        <v>136980</v>
      </c>
      <c r="L12">
        <f t="shared" si="0"/>
        <v>799200</v>
      </c>
      <c r="M12">
        <f>M23*360</f>
        <v>811500.00000000012</v>
      </c>
      <c r="N12">
        <f t="shared" si="0"/>
        <v>5624999.9999999991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</row>
    <row r="13" spans="1:19" x14ac:dyDescent="0.25">
      <c r="A13" t="s">
        <v>18</v>
      </c>
    </row>
    <row r="14" spans="1:19" x14ac:dyDescent="0.25">
      <c r="A14" t="s">
        <v>24</v>
      </c>
      <c r="B14">
        <f>K23*60*60</f>
        <v>1369800</v>
      </c>
    </row>
    <row r="15" spans="1:19" x14ac:dyDescent="0.25">
      <c r="A15" t="s">
        <v>23</v>
      </c>
      <c r="B15">
        <f>J23*360</f>
        <v>111240</v>
      </c>
      <c r="E15" t="s">
        <v>25</v>
      </c>
      <c r="F15">
        <v>10</v>
      </c>
      <c r="G15">
        <v>30</v>
      </c>
      <c r="H15">
        <v>100</v>
      </c>
      <c r="I15">
        <v>400</v>
      </c>
      <c r="J15">
        <v>800</v>
      </c>
      <c r="K15">
        <v>500</v>
      </c>
      <c r="M15">
        <v>2500</v>
      </c>
      <c r="N15">
        <v>5000</v>
      </c>
    </row>
    <row r="16" spans="1:19" x14ac:dyDescent="0.25">
      <c r="A16" t="s">
        <v>22</v>
      </c>
      <c r="B16">
        <f>I23*360</f>
        <v>50400</v>
      </c>
      <c r="E16" t="s">
        <v>26</v>
      </c>
      <c r="I16">
        <v>20</v>
      </c>
      <c r="J16">
        <v>125</v>
      </c>
      <c r="K16">
        <v>250</v>
      </c>
      <c r="L16">
        <v>500</v>
      </c>
      <c r="M16">
        <v>150</v>
      </c>
      <c r="N16">
        <v>1200</v>
      </c>
    </row>
    <row r="17" spans="1:19" x14ac:dyDescent="0.25">
      <c r="A17" t="s">
        <v>21</v>
      </c>
      <c r="B17">
        <f>H23*360</f>
        <v>25714.285714285714</v>
      </c>
      <c r="E17" t="s">
        <v>27</v>
      </c>
      <c r="J17">
        <v>2</v>
      </c>
      <c r="K17">
        <v>10</v>
      </c>
      <c r="L17">
        <v>50</v>
      </c>
      <c r="M17">
        <v>50</v>
      </c>
      <c r="N17">
        <v>50</v>
      </c>
    </row>
    <row r="18" spans="1:19" x14ac:dyDescent="0.25">
      <c r="A18" t="s">
        <v>20</v>
      </c>
      <c r="B18">
        <f>G23*360</f>
        <v>6750</v>
      </c>
      <c r="E18" t="s">
        <v>28</v>
      </c>
      <c r="K18">
        <v>1</v>
      </c>
      <c r="L18">
        <v>5</v>
      </c>
      <c r="M18">
        <v>5</v>
      </c>
    </row>
    <row r="19" spans="1:19" x14ac:dyDescent="0.25">
      <c r="A19" t="s">
        <v>19</v>
      </c>
      <c r="B19">
        <f>F23*360</f>
        <v>1800</v>
      </c>
    </row>
    <row r="22" spans="1:19" x14ac:dyDescent="0.25">
      <c r="E22" t="s">
        <v>10</v>
      </c>
      <c r="F22">
        <f>(F15/F10)+(F16/F10)+(F17/F10)+(F18/F10)</f>
        <v>1</v>
      </c>
      <c r="G22">
        <f>(G15/G10)+(G16/G10)+(G17/G10)+(G18/G10)</f>
        <v>3.75</v>
      </c>
      <c r="H22">
        <f>(H15/H10)+(H16/H10)+(H17/H10)+(H18/H10)</f>
        <v>14.285714285714286</v>
      </c>
      <c r="I22">
        <f>(I15/I10)+(I16/I10)+(I17/I10)+(I18/I10)</f>
        <v>28</v>
      </c>
      <c r="J22">
        <f>(J15/J10)+(J16/J10)+(J17/J10)+(J18/J10)</f>
        <v>61.800000000000004</v>
      </c>
      <c r="K22">
        <f>(K15/K10)+(K16/K10)+(K17/K10)+(K18/K10)</f>
        <v>76.099999999999994</v>
      </c>
      <c r="L22">
        <f t="shared" ref="L22:S22" si="1">(L15/L10)+(L16/L10)+(L17/L10)+(L18/L10)</f>
        <v>111</v>
      </c>
      <c r="M22">
        <f t="shared" si="1"/>
        <v>45.083333333333336</v>
      </c>
      <c r="N22">
        <f t="shared" si="1"/>
        <v>104.16666666666666</v>
      </c>
      <c r="O22">
        <f t="shared" si="1"/>
        <v>0</v>
      </c>
      <c r="P22">
        <f t="shared" si="1"/>
        <v>0</v>
      </c>
      <c r="Q22">
        <f t="shared" si="1"/>
        <v>0</v>
      </c>
      <c r="R22">
        <f t="shared" si="1"/>
        <v>0</v>
      </c>
      <c r="S22">
        <f t="shared" si="1"/>
        <v>0</v>
      </c>
    </row>
    <row r="23" spans="1:19" x14ac:dyDescent="0.25">
      <c r="E23" t="s">
        <v>11</v>
      </c>
      <c r="F23">
        <f>F22*F6</f>
        <v>5</v>
      </c>
      <c r="G23">
        <f>G22*F6</f>
        <v>18.75</v>
      </c>
      <c r="H23">
        <f>H22*F6</f>
        <v>71.428571428571431</v>
      </c>
      <c r="I23">
        <f>I22*F6</f>
        <v>140</v>
      </c>
      <c r="J23">
        <f>J22*F6</f>
        <v>309</v>
      </c>
      <c r="K23">
        <f>K22*F6</f>
        <v>380.5</v>
      </c>
      <c r="L23">
        <f t="shared" ref="L23:S23" si="2">L22*G6</f>
        <v>2220</v>
      </c>
      <c r="M23">
        <f t="shared" si="2"/>
        <v>2254.166666666667</v>
      </c>
      <c r="N23">
        <f t="shared" si="2"/>
        <v>15624.999999999998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0</v>
      </c>
      <c r="S23">
        <f t="shared" si="2"/>
        <v>0</v>
      </c>
    </row>
  </sheetData>
  <sortState ref="A14:A19">
    <sortCondition descending="1" ref="A9"/>
  </sortState>
  <mergeCells count="1">
    <mergeCell ref="F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jasongriggs@iinet.net.au</dc:creator>
  <cp:lastModifiedBy>jasongriggs@iinet.net.au</cp:lastModifiedBy>
  <dcterms:created xsi:type="dcterms:W3CDTF">2015-04-06T22:17:01Z</dcterms:created>
  <dcterms:modified xsi:type="dcterms:W3CDTF">2015-04-07T03:25:28Z</dcterms:modified>
</cp:coreProperties>
</file>